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aw Data" sheetId="2" state="visible" r:id="rId2"/>
    <sheet xmlns:r="http://schemas.openxmlformats.org/officeDocument/2006/relationships" name="Annual Trend" sheetId="3" state="visible" r:id="rId3"/>
    <sheet xmlns:r="http://schemas.openxmlformats.org/officeDocument/2006/relationships" name="Era &amp; Disability Detail" sheetId="4" state="visible" r:id="rId4"/>
    <sheet xmlns:r="http://schemas.openxmlformats.org/officeDocument/2006/relationships" name="Pivot 1 — Era by Year" sheetId="5" state="visible" r:id="rId5"/>
    <sheet xmlns:r="http://schemas.openxmlformats.org/officeDocument/2006/relationships" name="Pivot 2 — Disability × Era" sheetId="6" state="visible" r:id="rId6"/>
    <sheet xmlns:r="http://schemas.openxmlformats.org/officeDocument/2006/relationships" name="Pivot 3 — Age Group" sheetId="7" state="visible" r:id="rId7"/>
    <sheet xmlns:r="http://schemas.openxmlformats.org/officeDocument/2006/relationships" name="Methodology &amp; Sources" sheetId="8" state="visible" r:id="rId8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.0%"/>
    <numFmt numFmtId="165" formatCode="\+0.0%;\-0.0%;\-"/>
  </numFmts>
  <fonts count="3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808080"/>
      <sz val="10"/>
    </font>
    <font>
      <name val="Arial"/>
      <charset val="1"/>
      <family val="0"/>
      <color theme="1"/>
      <sz val="11"/>
    </font>
    <font>
      <name val="Arial"/>
      <charset val="1"/>
      <family val="0"/>
      <b val="1"/>
      <color rgb="FF808080"/>
      <sz val="10"/>
    </font>
    <font>
      <name val="Arial"/>
      <charset val="1"/>
      <family val="0"/>
      <b val="1"/>
      <color rgb="FF1B3A6B"/>
      <sz val="32"/>
    </font>
    <font>
      <name val="Arial"/>
      <charset val="1"/>
      <family val="0"/>
      <b val="1"/>
      <color rgb="FF404040"/>
      <sz val="32"/>
    </font>
    <font>
      <name val="Arial"/>
      <charset val="1"/>
      <family val="0"/>
      <b val="1"/>
      <color rgb="FFC8A951"/>
      <sz val="32"/>
    </font>
    <font>
      <name val="Arial"/>
      <charset val="1"/>
      <family val="0"/>
      <b val="1"/>
      <color rgb="FFC0392B"/>
      <sz val="32"/>
    </font>
    <font>
      <name val="Arial"/>
      <charset val="1"/>
      <family val="0"/>
      <b val="1"/>
      <color rgb="FF1B3A6B"/>
      <sz val="13"/>
    </font>
    <font>
      <name val="Arial"/>
      <charset val="1"/>
      <family val="0"/>
      <b val="1"/>
      <color rgb="FF1B3A6B"/>
      <sz val="12"/>
    </font>
    <font>
      <name val="Arial"/>
      <charset val="1"/>
      <family val="0"/>
      <color rgb="FF404040"/>
      <sz val="11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404040"/>
      <sz val="10"/>
    </font>
    <font>
      <name val="Arial"/>
      <charset val="1"/>
      <family val="0"/>
      <color rgb="FFC0392B"/>
      <sz val="10"/>
    </font>
    <font>
      <name val="Arial"/>
      <charset val="1"/>
      <family val="0"/>
      <color rgb="FF1E8449"/>
      <sz val="10"/>
    </font>
    <font>
      <name val="Arial"/>
      <charset val="1"/>
      <family val="0"/>
      <b val="1"/>
      <color rgb="FF404040"/>
      <sz val="10"/>
    </font>
    <font>
      <name val="Arial"/>
      <charset val="1"/>
      <family val="0"/>
      <b val="1"/>
      <color rgb="FFC0392B"/>
      <sz val="10"/>
    </font>
    <font>
      <name val="Arial"/>
      <charset val="1"/>
      <family val="0"/>
      <b val="1"/>
      <color rgb="FF1E8449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C8A951"/>
      <sz val="10"/>
    </font>
    <font>
      <name val="Arial"/>
      <charset val="1"/>
      <family val="0"/>
      <i val="1"/>
      <color rgb="FF808080"/>
      <sz val="9"/>
    </font>
    <font>
      <name val="Arial"/>
      <charset val="1"/>
      <family val="0"/>
      <b val="1"/>
      <color rgb="FFC8A951"/>
      <sz val="10"/>
    </font>
    <font>
      <name val="Arial"/>
      <charset val="1"/>
      <family val="0"/>
      <i val="1"/>
      <color rgb="FF1B3A6B"/>
      <sz val="11"/>
    </font>
    <font>
      <name val="Arial"/>
      <charset val="1"/>
      <family val="0"/>
      <b val="1"/>
      <color rgb="FF1B3A6B"/>
      <sz val="10"/>
    </font>
  </fonts>
  <fills count="11">
    <fill>
      <patternFill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F2F2F2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1E8449"/>
        <bgColor rgb="FF008080"/>
      </patternFill>
    </fill>
    <fill>
      <patternFill patternType="solid">
        <fgColor rgb="FFC0392B"/>
        <bgColor rgb="FF993366"/>
      </patternFill>
    </fill>
    <fill>
      <patternFill patternType="solid">
        <fgColor rgb="FFC8A951"/>
        <bgColor rgb="FFB3B3B3"/>
      </patternFill>
    </fill>
    <fill>
      <patternFill patternType="solid">
        <fgColor rgb="FFFDF3DC"/>
        <bgColor rgb="FFFDECEA"/>
      </patternFill>
    </fill>
    <fill>
      <patternFill patternType="solid">
        <fgColor rgb="FFD6E4F0"/>
        <bgColor rgb="FFDDDDDD"/>
      </patternFill>
    </fill>
    <fill>
      <patternFill patternType="solid">
        <fgColor rgb="FFFDECEA"/>
        <bgColor rgb="FFFDF3DC"/>
      </patternFill>
    </fill>
  </fills>
  <borders count="10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164" fontId="8" fillId="4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center" vertical="center"/>
    </xf>
    <xf numFmtId="164" fontId="11" fillId="4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0" fontId="6" fillId="7" borderId="0" applyAlignment="1" pivotButton="0" quotePrefix="0" xfId="0">
      <alignment horizontal="general" vertical="bottom"/>
    </xf>
    <xf numFmtId="0" fontId="12" fillId="8" borderId="0" applyAlignment="1" pivotButton="0" quotePrefix="0" xfId="0">
      <alignment horizontal="left" vertical="center"/>
    </xf>
    <xf numFmtId="0" fontId="13" fillId="3" borderId="2" applyAlignment="1" pivotButton="0" quotePrefix="0" xfId="0">
      <alignment horizontal="left" vertical="top" wrapText="1"/>
    </xf>
    <xf numFmtId="0" fontId="14" fillId="3" borderId="3" applyAlignment="1" pivotButton="0" quotePrefix="0" xfId="0">
      <alignment horizontal="left" vertical="top" wrapText="1"/>
    </xf>
    <xf numFmtId="0" fontId="13" fillId="6" borderId="2" applyAlignment="1" pivotButton="0" quotePrefix="0" xfId="0">
      <alignment horizontal="left" vertical="top" wrapText="1"/>
    </xf>
    <xf numFmtId="0" fontId="14" fillId="4" borderId="3" applyAlignment="1" pivotButton="0" quotePrefix="0" xfId="0">
      <alignment horizontal="left" vertical="top" wrapText="1"/>
    </xf>
    <xf numFmtId="0" fontId="13" fillId="5" borderId="2" applyAlignment="1" pivotButton="0" quotePrefix="0" xfId="0">
      <alignment horizontal="left" vertical="top" wrapText="1"/>
    </xf>
    <xf numFmtId="0" fontId="18" fillId="2" borderId="0" applyAlignment="1" pivotButton="0" quotePrefix="0" xfId="0">
      <alignment horizontal="left" vertical="center"/>
    </xf>
    <xf numFmtId="0" fontId="19" fillId="2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/>
    </xf>
    <xf numFmtId="164" fontId="20" fillId="3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 wrapText="1"/>
    </xf>
    <xf numFmtId="0" fontId="20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left" vertical="center"/>
    </xf>
    <xf numFmtId="164" fontId="20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left" vertical="center" wrapText="1"/>
    </xf>
    <xf numFmtId="0" fontId="18" fillId="2" borderId="0" applyAlignment="1" pivotButton="0" quotePrefix="0" xfId="0">
      <alignment horizontal="center" vertical="center"/>
    </xf>
    <xf numFmtId="0" fontId="19" fillId="2" borderId="1" applyAlignment="1" pivotButton="0" quotePrefix="0" xfId="0">
      <alignment horizontal="center" vertical="center" wrapText="1"/>
    </xf>
    <xf numFmtId="165" fontId="20" fillId="3" borderId="1" applyAlignment="1" pivotButton="0" quotePrefix="0" xfId="0">
      <alignment horizontal="center" vertical="center"/>
    </xf>
    <xf numFmtId="165" fontId="20" fillId="4" borderId="1" applyAlignment="1" pivotButton="0" quotePrefix="0" xfId="0">
      <alignment horizontal="center" vertical="center"/>
    </xf>
    <xf numFmtId="0" fontId="13" fillId="8" borderId="3" applyAlignment="1" pivotButton="0" quotePrefix="0" xfId="0">
      <alignment horizontal="left" vertical="center" indent="1"/>
    </xf>
    <xf numFmtId="164" fontId="20" fillId="3" borderId="1" applyAlignment="1" pivotButton="0" quotePrefix="0" xfId="0">
      <alignment horizontal="center" vertical="center" wrapText="1"/>
    </xf>
    <xf numFmtId="0" fontId="21" fillId="3" borderId="1" applyAlignment="1" pivotButton="0" quotePrefix="0" xfId="0">
      <alignment horizontal="center" vertical="center" wrapText="1"/>
    </xf>
    <xf numFmtId="164" fontId="20" fillId="4" borderId="1" applyAlignment="1" pivotButton="0" quotePrefix="0" xfId="0">
      <alignment horizontal="center" vertical="center" wrapText="1"/>
    </xf>
    <xf numFmtId="0" fontId="22" fillId="4" borderId="1" applyAlignment="1" pivotButton="0" quotePrefix="0" xfId="0">
      <alignment horizontal="center" vertical="center" wrapText="1"/>
    </xf>
    <xf numFmtId="0" fontId="20" fillId="4" borderId="1" applyAlignment="1" pivotButton="0" quotePrefix="0" xfId="0">
      <alignment horizontal="center" vertical="center" wrapText="1"/>
    </xf>
    <xf numFmtId="0" fontId="22" fillId="3" borderId="1" applyAlignment="1" pivotButton="0" quotePrefix="0" xfId="0">
      <alignment horizontal="center" vertical="center" wrapText="1"/>
    </xf>
    <xf numFmtId="0" fontId="20" fillId="3" borderId="1" applyAlignment="1" pivotButton="0" quotePrefix="0" xfId="0">
      <alignment horizontal="center" vertical="center" wrapText="1"/>
    </xf>
    <xf numFmtId="0" fontId="21" fillId="4" borderId="1" applyAlignment="1" pivotButton="0" quotePrefix="0" xfId="0">
      <alignment horizontal="center" vertical="center" wrapText="1"/>
    </xf>
    <xf numFmtId="0" fontId="23" fillId="9" borderId="1" applyAlignment="1" pivotButton="0" quotePrefix="0" xfId="0">
      <alignment horizontal="left" vertical="center" wrapText="1"/>
    </xf>
    <xf numFmtId="0" fontId="20" fillId="9" borderId="1" applyAlignment="1" pivotButton="0" quotePrefix="0" xfId="0">
      <alignment horizontal="left" vertical="center" wrapText="1"/>
    </xf>
    <xf numFmtId="164" fontId="23" fillId="9" borderId="1" applyAlignment="1" pivotButton="0" quotePrefix="0" xfId="0">
      <alignment horizontal="center" vertical="center" wrapText="1"/>
    </xf>
    <xf numFmtId="0" fontId="23" fillId="9" borderId="1" applyAlignment="1" pivotButton="0" quotePrefix="0" xfId="0">
      <alignment horizontal="center" vertical="center" wrapText="1"/>
    </xf>
    <xf numFmtId="0" fontId="24" fillId="9" borderId="1" applyAlignment="1" pivotButton="0" quotePrefix="0" xfId="0">
      <alignment horizontal="center" vertical="center" wrapText="1"/>
    </xf>
    <xf numFmtId="0" fontId="23" fillId="8" borderId="1" applyAlignment="1" pivotButton="0" quotePrefix="0" xfId="0">
      <alignment horizontal="left" vertical="center" wrapText="1"/>
    </xf>
    <xf numFmtId="0" fontId="20" fillId="8" borderId="1" applyAlignment="1" pivotButton="0" quotePrefix="0" xfId="0">
      <alignment horizontal="left" vertical="center" wrapText="1"/>
    </xf>
    <xf numFmtId="164" fontId="23" fillId="8" borderId="1" applyAlignment="1" pivotButton="0" quotePrefix="0" xfId="0">
      <alignment horizontal="center" vertical="center" wrapText="1"/>
    </xf>
    <xf numFmtId="0" fontId="25" fillId="8" borderId="1" applyAlignment="1" pivotButton="0" quotePrefix="0" xfId="0">
      <alignment horizontal="center" vertical="center" wrapText="1"/>
    </xf>
    <xf numFmtId="0" fontId="24" fillId="8" borderId="1" applyAlignment="1" pivotButton="0" quotePrefix="0" xfId="0">
      <alignment horizontal="center" vertical="center" wrapText="1"/>
    </xf>
    <xf numFmtId="0" fontId="23" fillId="8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general" vertical="bottom"/>
    </xf>
    <xf numFmtId="0" fontId="13" fillId="8" borderId="1" applyAlignment="1" pivotButton="0" quotePrefix="0" xfId="0">
      <alignment horizontal="general" vertical="bottom"/>
    </xf>
    <xf numFmtId="0" fontId="2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23" fillId="10" borderId="1" applyAlignment="1" pivotButton="0" quotePrefix="0" xfId="0">
      <alignment horizontal="center" vertical="center" wrapText="1"/>
    </xf>
    <xf numFmtId="0" fontId="23" fillId="10" borderId="1" applyAlignment="1" pivotButton="0" quotePrefix="0" xfId="0">
      <alignment horizontal="left" vertical="center" wrapText="1"/>
    </xf>
    <xf numFmtId="164" fontId="24" fillId="10" borderId="1" applyAlignment="1" pivotButton="0" quotePrefix="0" xfId="0">
      <alignment horizontal="center" vertical="center" wrapText="1"/>
    </xf>
    <xf numFmtId="0" fontId="24" fillId="10" borderId="1" applyAlignment="1" pivotButton="0" quotePrefix="0" xfId="0">
      <alignment horizontal="left" vertical="center" wrapText="1"/>
    </xf>
    <xf numFmtId="0" fontId="20" fillId="10" borderId="1" applyAlignment="1" pivotButton="0" quotePrefix="0" xfId="0">
      <alignment horizontal="left" vertical="center" wrapText="1"/>
    </xf>
    <xf numFmtId="164" fontId="27" fillId="4" borderId="1" applyAlignment="1" pivotButton="0" quotePrefix="0" xfId="0">
      <alignment horizontal="center" vertical="center" wrapText="1"/>
    </xf>
    <xf numFmtId="0" fontId="21" fillId="4" borderId="1" applyAlignment="1" pivotButton="0" quotePrefix="0" xfId="0">
      <alignment horizontal="left" vertical="center" wrapText="1"/>
    </xf>
    <xf numFmtId="164" fontId="21" fillId="3" borderId="1" applyAlignment="1" pivotButton="0" quotePrefix="0" xfId="0">
      <alignment horizontal="center" vertical="center" wrapText="1"/>
    </xf>
    <xf numFmtId="0" fontId="21" fillId="3" borderId="1" applyAlignment="1" pivotButton="0" quotePrefix="0" xfId="0">
      <alignment horizontal="left" vertical="center" wrapText="1"/>
    </xf>
    <xf numFmtId="164" fontId="22" fillId="4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left" vertical="center" wrapText="1"/>
    </xf>
    <xf numFmtId="164" fontId="23" fillId="10" borderId="1" applyAlignment="1" pivotButton="0" quotePrefix="0" xfId="0">
      <alignment horizontal="center" vertical="center" wrapText="1"/>
    </xf>
    <xf numFmtId="164" fontId="22" fillId="3" borderId="1" applyAlignment="1" pivotButton="0" quotePrefix="0" xfId="0">
      <alignment horizontal="center" vertical="center" wrapText="1"/>
    </xf>
    <xf numFmtId="164" fontId="27" fillId="9" borderId="1" applyAlignment="1" pivotButton="0" quotePrefix="0" xfId="0">
      <alignment horizontal="center" vertical="center" wrapText="1"/>
    </xf>
    <xf numFmtId="164" fontId="20" fillId="9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28" fillId="0" borderId="0" applyAlignment="1" pivotButton="0" quotePrefix="0" xfId="0">
      <alignment horizontal="left" vertical="center"/>
    </xf>
    <xf numFmtId="164" fontId="27" fillId="3" borderId="1" applyAlignment="1" pivotButton="0" quotePrefix="0" xfId="0">
      <alignment horizontal="center" vertical="center"/>
    </xf>
    <xf numFmtId="164" fontId="21" fillId="3" borderId="1" applyAlignment="1" pivotButton="0" quotePrefix="0" xfId="0">
      <alignment horizontal="center" vertical="center"/>
    </xf>
    <xf numFmtId="164" fontId="22" fillId="3" borderId="1" applyAlignment="1" pivotButton="0" quotePrefix="0" xfId="0">
      <alignment horizontal="center" vertical="center"/>
    </xf>
    <xf numFmtId="164" fontId="23" fillId="9" borderId="1" applyAlignment="1" pivotButton="0" quotePrefix="0" xfId="0">
      <alignment horizontal="center" vertical="center"/>
    </xf>
    <xf numFmtId="164" fontId="24" fillId="9" borderId="1" applyAlignment="1" pivotButton="0" quotePrefix="0" xfId="0">
      <alignment horizontal="center" vertical="center"/>
    </xf>
    <xf numFmtId="164" fontId="29" fillId="9" borderId="1" applyAlignment="1" pivotButton="0" quotePrefix="0" xfId="0">
      <alignment horizontal="center" vertical="center"/>
    </xf>
    <xf numFmtId="164" fontId="25" fillId="9" borderId="1" applyAlignment="1" pivotButton="0" quotePrefix="0" xfId="0">
      <alignment horizontal="center" vertical="center"/>
    </xf>
    <xf numFmtId="165" fontId="23" fillId="9" borderId="1" applyAlignment="1" pivotButton="0" quotePrefix="0" xfId="0">
      <alignment horizontal="center" vertical="center"/>
    </xf>
    <xf numFmtId="164" fontId="23" fillId="8" borderId="1" applyAlignment="1" pivotButton="0" quotePrefix="0" xfId="0">
      <alignment horizontal="center" vertical="center"/>
    </xf>
    <xf numFmtId="164" fontId="24" fillId="8" borderId="1" applyAlignment="1" pivotButton="0" quotePrefix="0" xfId="0">
      <alignment horizontal="center" vertical="center"/>
    </xf>
    <xf numFmtId="164" fontId="29" fillId="8" borderId="1" applyAlignment="1" pivotButton="0" quotePrefix="0" xfId="0">
      <alignment horizontal="center" vertical="center"/>
    </xf>
    <xf numFmtId="165" fontId="23" fillId="8" borderId="1" applyAlignment="1" pivotButton="0" quotePrefix="0" xfId="0">
      <alignment horizontal="center" vertical="center"/>
    </xf>
    <xf numFmtId="0" fontId="30" fillId="9" borderId="3" applyAlignment="1" pivotButton="0" quotePrefix="0" xfId="0">
      <alignment horizontal="left" vertical="center" wrapText="1"/>
    </xf>
    <xf numFmtId="164" fontId="24" fillId="10" borderId="1" applyAlignment="1" pivotButton="0" quotePrefix="0" xfId="0">
      <alignment horizontal="center" vertical="center"/>
    </xf>
    <xf numFmtId="164" fontId="20" fillId="10" borderId="1" applyAlignment="1" pivotButton="0" quotePrefix="0" xfId="0">
      <alignment horizontal="center" vertical="center"/>
    </xf>
    <xf numFmtId="165" fontId="24" fillId="10" borderId="1" applyAlignment="1" pivotButton="0" quotePrefix="0" xfId="0">
      <alignment horizontal="center" vertical="center"/>
    </xf>
    <xf numFmtId="0" fontId="24" fillId="1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5" fontId="21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 wrapText="1"/>
    </xf>
    <xf numFmtId="0" fontId="31" fillId="8" borderId="1" applyAlignment="1" pivotButton="0" quotePrefix="0" xfId="0">
      <alignment horizontal="center" vertical="center"/>
    </xf>
    <xf numFmtId="0" fontId="20" fillId="8" borderId="1" applyAlignment="1" pivotButton="0" quotePrefix="0" xfId="0">
      <alignment horizontal="center" vertical="center" wrapText="1"/>
    </xf>
    <xf numFmtId="164" fontId="23" fillId="10" borderId="1" applyAlignment="1" pivotButton="0" quotePrefix="0" xfId="0">
      <alignment horizontal="center" vertical="center"/>
    </xf>
    <xf numFmtId="164" fontId="22" fillId="4" borderId="1" applyAlignment="1" pivotButton="0" quotePrefix="0" xfId="0">
      <alignment horizontal="center" vertical="center"/>
    </xf>
    <xf numFmtId="165" fontId="22" fillId="4" borderId="1" applyAlignment="1" pivotButton="0" quotePrefix="0" xfId="0">
      <alignment horizontal="center" vertical="center"/>
    </xf>
    <xf numFmtId="0" fontId="22" fillId="4" borderId="1" applyAlignment="1" pivotButton="0" quotePrefix="0" xfId="0">
      <alignment horizontal="left" vertical="center" wrapText="1"/>
    </xf>
    <xf numFmtId="165" fontId="22" fillId="3" borderId="1" applyAlignment="1" pivotButton="0" quotePrefix="0" xfId="0">
      <alignment horizontal="center" vertical="center"/>
    </xf>
    <xf numFmtId="0" fontId="22" fillId="3" borderId="1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top" wrapText="1"/>
    </xf>
    <xf numFmtId="0" fontId="13" fillId="8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left" vertical="top" wrapText="1"/>
    </xf>
    <xf numFmtId="0" fontId="13" fillId="8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0" fontId="0" fillId="0" borderId="6" pivotButton="0" quotePrefix="0" xfId="0"/>
    <xf numFmtId="164" fontId="8" fillId="4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center" vertical="center"/>
    </xf>
    <xf numFmtId="164" fontId="11" fillId="4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0" fontId="6" fillId="7" borderId="0" applyAlignment="1" pivotButton="0" quotePrefix="0" xfId="0">
      <alignment horizontal="general" vertical="bottom"/>
    </xf>
    <xf numFmtId="0" fontId="12" fillId="8" borderId="0" applyAlignment="1" pivotButton="0" quotePrefix="0" xfId="0">
      <alignment horizontal="left" vertical="center"/>
    </xf>
    <xf numFmtId="0" fontId="13" fillId="3" borderId="2" applyAlignment="1" pivotButton="0" quotePrefix="0" xfId="0">
      <alignment horizontal="left" vertical="top" wrapText="1"/>
    </xf>
    <xf numFmtId="0" fontId="14" fillId="3" borderId="3" applyAlignment="1" pivotButton="0" quotePrefix="0" xfId="0">
      <alignment horizontal="left" vertical="top" wrapText="1"/>
    </xf>
    <xf numFmtId="0" fontId="0" fillId="0" borderId="8" pivotButton="0" quotePrefix="0" xfId="0"/>
    <xf numFmtId="0" fontId="13" fillId="6" borderId="2" applyAlignment="1" pivotButton="0" quotePrefix="0" xfId="0">
      <alignment horizontal="left" vertical="top" wrapText="1"/>
    </xf>
    <xf numFmtId="0" fontId="14" fillId="4" borderId="3" applyAlignment="1" pivotButton="0" quotePrefix="0" xfId="0">
      <alignment horizontal="left" vertical="top" wrapText="1"/>
    </xf>
    <xf numFmtId="0" fontId="13" fillId="5" borderId="2" applyAlignment="1" pivotButton="0" quotePrefix="0" xfId="0">
      <alignment horizontal="left" vertical="top" wrapText="1"/>
    </xf>
    <xf numFmtId="0" fontId="18" fillId="2" borderId="0" applyAlignment="1" pivotButton="0" quotePrefix="0" xfId="0">
      <alignment horizontal="left" vertical="center"/>
    </xf>
    <xf numFmtId="0" fontId="19" fillId="2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/>
    </xf>
    <xf numFmtId="164" fontId="20" fillId="3" borderId="1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 wrapText="1"/>
    </xf>
    <xf numFmtId="0" fontId="20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left" vertical="center"/>
    </xf>
    <xf numFmtId="164" fontId="20" fillId="4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left" vertical="center" wrapText="1"/>
    </xf>
    <xf numFmtId="0" fontId="18" fillId="2" borderId="0" applyAlignment="1" pivotButton="0" quotePrefix="0" xfId="0">
      <alignment horizontal="center" vertical="center"/>
    </xf>
    <xf numFmtId="0" fontId="19" fillId="2" borderId="1" applyAlignment="1" pivotButton="0" quotePrefix="0" xfId="0">
      <alignment horizontal="center" vertical="center" wrapText="1"/>
    </xf>
    <xf numFmtId="165" fontId="20" fillId="3" borderId="1" applyAlignment="1" pivotButton="0" quotePrefix="0" xfId="0">
      <alignment horizontal="center" vertical="center"/>
    </xf>
    <xf numFmtId="165" fontId="20" fillId="4" borderId="1" applyAlignment="1" pivotButton="0" quotePrefix="0" xfId="0">
      <alignment horizontal="center" vertical="center"/>
    </xf>
    <xf numFmtId="0" fontId="13" fillId="8" borderId="3" applyAlignment="1" pivotButton="0" quotePrefix="0" xfId="0">
      <alignment horizontal="left" vertical="center" indent="1"/>
    </xf>
    <xf numFmtId="164" fontId="20" fillId="3" borderId="1" applyAlignment="1" pivotButton="0" quotePrefix="0" xfId="0">
      <alignment horizontal="center" vertical="center" wrapText="1"/>
    </xf>
    <xf numFmtId="0" fontId="21" fillId="3" borderId="1" applyAlignment="1" pivotButton="0" quotePrefix="0" xfId="0">
      <alignment horizontal="center" vertical="center" wrapText="1"/>
    </xf>
    <xf numFmtId="164" fontId="20" fillId="4" borderId="1" applyAlignment="1" pivotButton="0" quotePrefix="0" xfId="0">
      <alignment horizontal="center" vertical="center" wrapText="1"/>
    </xf>
    <xf numFmtId="0" fontId="22" fillId="4" borderId="1" applyAlignment="1" pivotButton="0" quotePrefix="0" xfId="0">
      <alignment horizontal="center" vertical="center" wrapText="1"/>
    </xf>
    <xf numFmtId="0" fontId="20" fillId="4" borderId="1" applyAlignment="1" pivotButton="0" quotePrefix="0" xfId="0">
      <alignment horizontal="center" vertical="center" wrapText="1"/>
    </xf>
    <xf numFmtId="0" fontId="22" fillId="3" borderId="1" applyAlignment="1" pivotButton="0" quotePrefix="0" xfId="0">
      <alignment horizontal="center" vertical="center" wrapText="1"/>
    </xf>
    <xf numFmtId="0" fontId="20" fillId="3" borderId="1" applyAlignment="1" pivotButton="0" quotePrefix="0" xfId="0">
      <alignment horizontal="center" vertical="center" wrapText="1"/>
    </xf>
    <xf numFmtId="0" fontId="21" fillId="4" borderId="1" applyAlignment="1" pivotButton="0" quotePrefix="0" xfId="0">
      <alignment horizontal="center" vertical="center" wrapText="1"/>
    </xf>
    <xf numFmtId="0" fontId="23" fillId="9" borderId="1" applyAlignment="1" pivotButton="0" quotePrefix="0" xfId="0">
      <alignment horizontal="left" vertical="center" wrapText="1"/>
    </xf>
    <xf numFmtId="0" fontId="20" fillId="9" borderId="1" applyAlignment="1" pivotButton="0" quotePrefix="0" xfId="0">
      <alignment horizontal="left" vertical="center" wrapText="1"/>
    </xf>
    <xf numFmtId="164" fontId="23" fillId="9" borderId="1" applyAlignment="1" pivotButton="0" quotePrefix="0" xfId="0">
      <alignment horizontal="center" vertical="center" wrapText="1"/>
    </xf>
    <xf numFmtId="0" fontId="23" fillId="9" borderId="1" applyAlignment="1" pivotButton="0" quotePrefix="0" xfId="0">
      <alignment horizontal="center" vertical="center" wrapText="1"/>
    </xf>
    <xf numFmtId="0" fontId="24" fillId="9" borderId="1" applyAlignment="1" pivotButton="0" quotePrefix="0" xfId="0">
      <alignment horizontal="center" vertical="center" wrapText="1"/>
    </xf>
    <xf numFmtId="0" fontId="23" fillId="8" borderId="1" applyAlignment="1" pivotButton="0" quotePrefix="0" xfId="0">
      <alignment horizontal="left" vertical="center" wrapText="1"/>
    </xf>
    <xf numFmtId="0" fontId="20" fillId="8" borderId="1" applyAlignment="1" pivotButton="0" quotePrefix="0" xfId="0">
      <alignment horizontal="left" vertical="center" wrapText="1"/>
    </xf>
    <xf numFmtId="164" fontId="23" fillId="8" borderId="1" applyAlignment="1" pivotButton="0" quotePrefix="0" xfId="0">
      <alignment horizontal="center" vertical="center" wrapText="1"/>
    </xf>
    <xf numFmtId="0" fontId="25" fillId="8" borderId="1" applyAlignment="1" pivotButton="0" quotePrefix="0" xfId="0">
      <alignment horizontal="center" vertical="center" wrapText="1"/>
    </xf>
    <xf numFmtId="0" fontId="24" fillId="8" borderId="1" applyAlignment="1" pivotButton="0" quotePrefix="0" xfId="0">
      <alignment horizontal="center" vertical="center" wrapText="1"/>
    </xf>
    <xf numFmtId="0" fontId="23" fillId="8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general" vertical="bottom"/>
    </xf>
    <xf numFmtId="0" fontId="13" fillId="8" borderId="1" applyAlignment="1" pivotButton="0" quotePrefix="0" xfId="0">
      <alignment horizontal="general" vertical="bottom"/>
    </xf>
    <xf numFmtId="0" fontId="0" fillId="0" borderId="9" pivotButton="0" quotePrefix="0" xfId="0"/>
    <xf numFmtId="0" fontId="2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23" fillId="10" borderId="1" applyAlignment="1" pivotButton="0" quotePrefix="0" xfId="0">
      <alignment horizontal="center" vertical="center" wrapText="1"/>
    </xf>
    <xf numFmtId="0" fontId="23" fillId="10" borderId="1" applyAlignment="1" pivotButton="0" quotePrefix="0" xfId="0">
      <alignment horizontal="left" vertical="center" wrapText="1"/>
    </xf>
    <xf numFmtId="164" fontId="24" fillId="10" borderId="1" applyAlignment="1" pivotButton="0" quotePrefix="0" xfId="0">
      <alignment horizontal="center" vertical="center" wrapText="1"/>
    </xf>
    <xf numFmtId="0" fontId="24" fillId="10" borderId="1" applyAlignment="1" pivotButton="0" quotePrefix="0" xfId="0">
      <alignment horizontal="left" vertical="center" wrapText="1"/>
    </xf>
    <xf numFmtId="0" fontId="20" fillId="10" borderId="1" applyAlignment="1" pivotButton="0" quotePrefix="0" xfId="0">
      <alignment horizontal="left" vertical="center" wrapText="1"/>
    </xf>
    <xf numFmtId="164" fontId="27" fillId="4" borderId="1" applyAlignment="1" pivotButton="0" quotePrefix="0" xfId="0">
      <alignment horizontal="center" vertical="center" wrapText="1"/>
    </xf>
    <xf numFmtId="0" fontId="21" fillId="4" borderId="1" applyAlignment="1" pivotButton="0" quotePrefix="0" xfId="0">
      <alignment horizontal="left" vertical="center" wrapText="1"/>
    </xf>
    <xf numFmtId="164" fontId="21" fillId="3" borderId="1" applyAlignment="1" pivotButton="0" quotePrefix="0" xfId="0">
      <alignment horizontal="center" vertical="center" wrapText="1"/>
    </xf>
    <xf numFmtId="0" fontId="21" fillId="3" borderId="1" applyAlignment="1" pivotButton="0" quotePrefix="0" xfId="0">
      <alignment horizontal="left" vertical="center" wrapText="1"/>
    </xf>
    <xf numFmtId="164" fontId="22" fillId="4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left" vertical="center" wrapText="1"/>
    </xf>
    <xf numFmtId="164" fontId="23" fillId="10" borderId="1" applyAlignment="1" pivotButton="0" quotePrefix="0" xfId="0">
      <alignment horizontal="center" vertical="center" wrapText="1"/>
    </xf>
    <xf numFmtId="164" fontId="22" fillId="3" borderId="1" applyAlignment="1" pivotButton="0" quotePrefix="0" xfId="0">
      <alignment horizontal="center" vertical="center" wrapText="1"/>
    </xf>
    <xf numFmtId="164" fontId="27" fillId="9" borderId="1" applyAlignment="1" pivotButton="0" quotePrefix="0" xfId="0">
      <alignment horizontal="center" vertical="center" wrapText="1"/>
    </xf>
    <xf numFmtId="164" fontId="20" fillId="9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28" fillId="0" borderId="0" applyAlignment="1" pivotButton="0" quotePrefix="0" xfId="0">
      <alignment horizontal="left" vertical="center"/>
    </xf>
    <xf numFmtId="164" fontId="27" fillId="3" borderId="1" applyAlignment="1" pivotButton="0" quotePrefix="0" xfId="0">
      <alignment horizontal="center" vertical="center"/>
    </xf>
    <xf numFmtId="164" fontId="21" fillId="3" borderId="1" applyAlignment="1" pivotButton="0" quotePrefix="0" xfId="0">
      <alignment horizontal="center" vertical="center"/>
    </xf>
    <xf numFmtId="164" fontId="22" fillId="3" borderId="1" applyAlignment="1" pivotButton="0" quotePrefix="0" xfId="0">
      <alignment horizontal="center" vertical="center"/>
    </xf>
    <xf numFmtId="164" fontId="23" fillId="9" borderId="1" applyAlignment="1" pivotButton="0" quotePrefix="0" xfId="0">
      <alignment horizontal="center" vertical="center"/>
    </xf>
    <xf numFmtId="164" fontId="24" fillId="9" borderId="1" applyAlignment="1" pivotButton="0" quotePrefix="0" xfId="0">
      <alignment horizontal="center" vertical="center"/>
    </xf>
    <xf numFmtId="164" fontId="29" fillId="9" borderId="1" applyAlignment="1" pivotButton="0" quotePrefix="0" xfId="0">
      <alignment horizontal="center" vertical="center"/>
    </xf>
    <xf numFmtId="164" fontId="25" fillId="9" borderId="1" applyAlignment="1" pivotButton="0" quotePrefix="0" xfId="0">
      <alignment horizontal="center" vertical="center"/>
    </xf>
    <xf numFmtId="165" fontId="23" fillId="9" borderId="1" applyAlignment="1" pivotButton="0" quotePrefix="0" xfId="0">
      <alignment horizontal="center" vertical="center"/>
    </xf>
    <xf numFmtId="164" fontId="23" fillId="8" borderId="1" applyAlignment="1" pivotButton="0" quotePrefix="0" xfId="0">
      <alignment horizontal="center" vertical="center"/>
    </xf>
    <xf numFmtId="164" fontId="24" fillId="8" borderId="1" applyAlignment="1" pivotButton="0" quotePrefix="0" xfId="0">
      <alignment horizontal="center" vertical="center"/>
    </xf>
    <xf numFmtId="164" fontId="29" fillId="8" borderId="1" applyAlignment="1" pivotButton="0" quotePrefix="0" xfId="0">
      <alignment horizontal="center" vertical="center"/>
    </xf>
    <xf numFmtId="165" fontId="23" fillId="8" borderId="1" applyAlignment="1" pivotButton="0" quotePrefix="0" xfId="0">
      <alignment horizontal="center" vertical="center"/>
    </xf>
    <xf numFmtId="0" fontId="30" fillId="9" borderId="3" applyAlignment="1" pivotButton="0" quotePrefix="0" xfId="0">
      <alignment horizontal="left" vertical="center" wrapText="1"/>
    </xf>
    <xf numFmtId="164" fontId="24" fillId="10" borderId="1" applyAlignment="1" pivotButton="0" quotePrefix="0" xfId="0">
      <alignment horizontal="center" vertical="center"/>
    </xf>
    <xf numFmtId="164" fontId="20" fillId="10" borderId="1" applyAlignment="1" pivotButton="0" quotePrefix="0" xfId="0">
      <alignment horizontal="center" vertical="center"/>
    </xf>
    <xf numFmtId="165" fontId="24" fillId="10" borderId="1" applyAlignment="1" pivotButton="0" quotePrefix="0" xfId="0">
      <alignment horizontal="center" vertical="center"/>
    </xf>
    <xf numFmtId="0" fontId="24" fillId="1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5" fontId="21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 wrapText="1"/>
    </xf>
    <xf numFmtId="0" fontId="31" fillId="8" borderId="1" applyAlignment="1" pivotButton="0" quotePrefix="0" xfId="0">
      <alignment horizontal="center" vertical="center"/>
    </xf>
    <xf numFmtId="0" fontId="20" fillId="8" borderId="1" applyAlignment="1" pivotButton="0" quotePrefix="0" xfId="0">
      <alignment horizontal="center" vertical="center" wrapText="1"/>
    </xf>
    <xf numFmtId="164" fontId="23" fillId="10" borderId="1" applyAlignment="1" pivotButton="0" quotePrefix="0" xfId="0">
      <alignment horizontal="center" vertical="center"/>
    </xf>
    <xf numFmtId="164" fontId="22" fillId="4" borderId="1" applyAlignment="1" pivotButton="0" quotePrefix="0" xfId="0">
      <alignment horizontal="center" vertical="center"/>
    </xf>
    <xf numFmtId="165" fontId="22" fillId="4" borderId="1" applyAlignment="1" pivotButton="0" quotePrefix="0" xfId="0">
      <alignment horizontal="center" vertical="center"/>
    </xf>
    <xf numFmtId="0" fontId="22" fillId="4" borderId="1" applyAlignment="1" pivotButton="0" quotePrefix="0" xfId="0">
      <alignment horizontal="left" vertical="center" wrapText="1"/>
    </xf>
    <xf numFmtId="165" fontId="22" fillId="3" borderId="1" applyAlignment="1" pivotButton="0" quotePrefix="0" xfId="0">
      <alignment horizontal="center" vertical="center"/>
    </xf>
    <xf numFmtId="0" fontId="22" fillId="3" borderId="1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top" wrapText="1"/>
    </xf>
    <xf numFmtId="0" fontId="13" fillId="8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left" vertical="top" wrapText="1"/>
    </xf>
    <xf numFmtId="0" fontId="13" fillId="8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AAB2BD"/>
      <rgbColor rgb="FF993366"/>
      <rgbColor rgb="FFFDF3DC"/>
      <rgbColor rgb="FFD6E4F0"/>
      <rgbColor rgb="FF660066"/>
      <rgbColor rgb="FFFF8080"/>
      <rgbColor rgb="FF0066CC"/>
      <rgbColor rgb="FFCCD1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DDDDD"/>
      <rgbColor rgb="FFFDECEA"/>
      <rgbColor rgb="FFB3B3B3"/>
      <rgbColor rgb="FFF9F9F9"/>
      <rgbColor rgb="FFCC99FF"/>
      <rgbColor rgb="FFD9D9D9"/>
      <rgbColor rgb="FF3366FF"/>
      <rgbColor rgb="FF33CCCC"/>
      <rgbColor rgb="FF99CC00"/>
      <rgbColor rgb="FFFFCC00"/>
      <rgbColor rgb="FFC8A951"/>
      <rgbColor rgb="FFFF6600"/>
      <rgbColor rgb="FF878787"/>
      <rgbColor rgb="FF7F8FA6"/>
      <rgbColor rgb="FF1B3A6B"/>
      <rgbColor rgb="FF1E8449"/>
      <rgbColor rgb="FF003300"/>
      <rgbColor rgb="FF333300"/>
      <rgbColor rgb="FFC0392B"/>
      <rgbColor rgb="FF993366"/>
      <rgbColor rgb="FF333399"/>
      <rgbColor rgb="FF4040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Unemployment Rate by Disability Status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bar"/>
        <grouping val="clustered"/>
        <varyColors val="0"/>
        <ser>
          <idx val="0"/>
          <order val="0"/>
          <tx>
            <strRef>
              <f>'Pivot 2 — Disability × Era'!B5</f>
              <strCache>
                <ptCount val="1"/>
                <pt idx="0">
                  <v>With Disability</v>
                </pt>
              </strCache>
            </strRef>
          </tx>
          <spPr>
            <a:solidFill xmlns:a="http://schemas.openxmlformats.org/drawingml/2006/main">
              <a:srgbClr val="C0392B"/>
            </a:solidFill>
            <a:ln xmlns:a="http://schemas.openxmlformats.org/drawingml/2006/main" w="12600">
              <a:noFill/>
              <a:prstDash val="solid"/>
            </a:ln>
          </spPr>
          <invertIfNegative val="0"/>
          <dLbls>
            <numFmt formatCode="0.0%"/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r>
                  <a:t/>
                </a:r>
              </a:p>
            </txPr>
            <dLblPos val="outEnd"/>
            <showLegendKey val="1"/>
            <showVal val="1"/>
            <showCatName val="1"/>
            <showSerName val="1"/>
            <showPercent val="0"/>
            <showLeaderLines val="1"/>
          </dLbls>
          <cat>
            <strRef>
              <f>'Pivot 2 — Disability × Era'!$A$6:$A$8</f>
              <strCache>
                <ptCount val="3"/>
                <pt idx="0">
                  <v>GWOT Veterans (Post-9/11)</v>
                </pt>
                <pt idx="1">
                  <v>All Veterans — Combined</v>
                </pt>
                <pt idx="2">
                  <v>Nonveterans (Comparison)</v>
                </pt>
              </strCache>
            </strRef>
          </cat>
          <val>
            <numRef>
              <f>'Pivot 2 — Disability × Era'!$B$6:$B$8</f>
              <numCache>
                <formatCode>0.0%</formatCode>
                <ptCount val="3"/>
                <pt idx="0">
                  <v>0.064</v>
                </pt>
                <pt idx="1">
                  <v>0.06</v>
                </pt>
                <pt idx="2">
                  <v>0.083</v>
                </pt>
              </numCache>
            </numRef>
          </val>
        </ser>
        <ser>
          <idx val="1"/>
          <order val="1"/>
          <tx>
            <strRef>
              <f>'Pivot 2 — Disability × Era'!C5</f>
              <strCache>
                <ptCount val="1"/>
                <pt idx="0">
                  <v>Without Disability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12600">
              <a:noFill/>
              <a:prstDash val="solid"/>
            </a:ln>
          </spPr>
          <invertIfNegative val="0"/>
          <dLbls>
            <numFmt formatCode="0.0%"/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r>
                  <a:t/>
                </a:r>
              </a:p>
            </txPr>
            <dLblPos val="outEnd"/>
            <showLegendKey val="1"/>
            <showVal val="1"/>
            <showCatName val="1"/>
            <showSerName val="1"/>
            <showPercent val="0"/>
            <showLeaderLines val="1"/>
          </dLbls>
          <cat>
            <strRef>
              <f>'Pivot 2 — Disability × Era'!$A$6:$A$8</f>
              <strCache>
                <ptCount val="3"/>
                <pt idx="0">
                  <v>GWOT Veterans (Post-9/11)</v>
                </pt>
                <pt idx="1">
                  <v>All Veterans — Combined</v>
                </pt>
                <pt idx="2">
                  <v>Nonveterans (Comparison)</v>
                </pt>
              </strCache>
            </strRef>
          </cat>
          <val>
            <numRef>
              <f>'Pivot 2 — Disability × Era'!$C$6:$C$8</f>
              <numCache>
                <formatCode>0.0%</formatCode>
                <ptCount val="3"/>
                <pt idx="0">
                  <v>0.04</v>
                </pt>
                <pt idx="1">
                  <v>0.033</v>
                </pt>
                <pt idx="2">
                  <v>0.04</v>
                </pt>
              </numCache>
            </numRef>
          </val>
        </ser>
        <gapWidth val="150"/>
        <overlap val="0"/>
        <axId val="44148973"/>
        <axId val="7650859"/>
      </barChart>
      <catAx>
        <axId val="44148973"/>
        <scaling>
          <orientation val="minMax"/>
        </scaling>
        <delete val="0"/>
        <axPos val="b"/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Unemployment Rate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7650859"/>
        <crosses val="autoZero"/>
        <auto val="1"/>
        <lblAlgn val="ctr"/>
        <lblOffset val="100"/>
        <noMultiLvlLbl val="0"/>
      </catAx>
      <valAx>
        <axId val="7650859"/>
        <scaling>
          <orientation val="minMax"/>
        </scaling>
        <delete val="0"/>
        <axPos val="l"/>
        <majorGridlines>
          <spPr>
            <a:ln xmlns:a="http://schemas.openxmlformats.org/drawingml/2006/main" w="0">
              <a:solidFill>
                <a:srgbClr val="B3B3B3"/>
              </a:solidFill>
              <a:prstDash val="solid"/>
            </a:ln>
          </spPr>
        </majorGridlines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None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1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44148973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Unemployment Rate by Service Era (2019–2023)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ineChart>
        <grouping val="standard"/>
        <varyColors val="0"/>
        <ser>
          <idx val="0"/>
          <order val="0"/>
          <tx>
            <strRef>
              <f>'Pivot 1 — Era by Year'!A6</f>
              <strCache>
                <ptCount val="1"/>
                <pt idx="0">
                  <v>Gulf War II — GWOT (Post-9/11)</v>
                </pt>
              </strCache>
            </strRef>
          </tx>
          <spPr>
            <a:solidFill xmlns:a="http://schemas.openxmlformats.org/drawingml/2006/main">
              <a:srgbClr val="C8A951"/>
            </a:solidFill>
            <a:ln xmlns:a="http://schemas.openxmlformats.org/drawingml/2006/main" w="21960">
              <a:solidFill>
                <a:srgbClr val="C8A951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C8A951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Year'!$B$6:$F$6</f>
              <numCache>
                <formatCode>0.0%</formatCode>
                <ptCount val="5"/>
                <pt idx="0">
                  <v>0.036</v>
                </pt>
                <pt idx="1">
                  <v>0.065</v>
                </pt>
                <pt idx="2">
                  <v>0.048</v>
                </pt>
                <pt idx="3">
                  <v>0.031</v>
                </pt>
                <pt idx="4">
                  <v>0.033</v>
                </pt>
              </numCache>
            </numRef>
          </val>
          <smooth val="0"/>
        </ser>
        <ser>
          <idx val="1"/>
          <order val="1"/>
          <tx>
            <strRef>
              <f>'Pivot 1 — Era by Year'!A7</f>
              <strCache>
                <ptCount val="1"/>
                <pt idx="0">
                  <v>Gulf War Era I</v>
                </pt>
              </strCache>
            </strRef>
          </tx>
          <spPr>
            <a:solidFill xmlns:a="http://schemas.openxmlformats.org/drawingml/2006/main">
              <a:srgbClr val="7F8FA6"/>
            </a:solidFill>
            <a:ln xmlns:a="http://schemas.openxmlformats.org/drawingml/2006/main" w="14040">
              <a:solidFill>
                <a:srgbClr val="7F8FA6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7F8FA6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Year'!$B$7:$F$7</f>
              <numCache>
                <formatCode>0.0%</formatCode>
                <ptCount val="5"/>
                <pt idx="0">
                  <v>0.032</v>
                </pt>
                <pt idx="1">
                  <v>0.058</v>
                </pt>
                <pt idx="2">
                  <v>0.041</v>
                </pt>
                <pt idx="3">
                  <v>0.029</v>
                </pt>
                <pt idx="4">
                  <v>0.023</v>
                </pt>
              </numCache>
            </numRef>
          </val>
          <smooth val="0"/>
        </ser>
        <ser>
          <idx val="2"/>
          <order val="2"/>
          <tx>
            <strRef>
              <f>'Pivot 1 — Era by Year'!A8</f>
              <strCache>
                <ptCount val="1"/>
                <pt idx="0">
                  <v>Vietnam Era</v>
                </pt>
              </strCache>
            </strRef>
          </tx>
          <spPr>
            <a:solidFill xmlns:a="http://schemas.openxmlformats.org/drawingml/2006/main">
              <a:srgbClr val="AAB2BD"/>
            </a:solidFill>
            <a:ln xmlns:a="http://schemas.openxmlformats.org/drawingml/2006/main" w="14040">
              <a:solidFill>
                <a:srgbClr val="AAB2BD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AAB2BD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Year'!$B$8:$F$8</f>
              <numCache>
                <formatCode>0.0%</formatCode>
                <ptCount val="5"/>
                <pt idx="0">
                  <v>0.031</v>
                </pt>
                <pt idx="1">
                  <v>0.052</v>
                </pt>
                <pt idx="2">
                  <v>0.038</v>
                </pt>
                <pt idx="3">
                  <v>0.026</v>
                </pt>
                <pt idx="4">
                  <v>0.025</v>
                </pt>
              </numCache>
            </numRef>
          </val>
          <smooth val="0"/>
        </ser>
        <ser>
          <idx val="3"/>
          <order val="3"/>
          <tx>
            <strRef>
              <f>'Pivot 1 — Era by Year'!A9</f>
              <strCache>
                <ptCount val="1"/>
                <pt idx="0">
                  <v>Korean / WWII / Other</v>
                </pt>
              </strCache>
            </strRef>
          </tx>
          <spPr>
            <a:solidFill xmlns:a="http://schemas.openxmlformats.org/drawingml/2006/main">
              <a:srgbClr val="CCD1D9"/>
            </a:solidFill>
            <a:ln xmlns:a="http://schemas.openxmlformats.org/drawingml/2006/main" w="14040">
              <a:solidFill>
                <a:srgbClr val="CCD1D9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CCD1D9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Year'!$B$9:$F$9</f>
              <numCache>
                <formatCode>0.0%</formatCode>
                <ptCount val="5"/>
                <pt idx="0">
                  <v>0.026</v>
                </pt>
                <pt idx="1">
                  <v>0.048</v>
                </pt>
                <pt idx="2">
                  <v>0.035</v>
                </pt>
                <pt idx="3">
                  <v>0.023</v>
                </pt>
                <pt idx="4">
                  <v>0.024</v>
                </pt>
              </numCache>
            </numRef>
          </val>
          <smooth val="0"/>
        </ser>
        <ser>
          <idx val="4"/>
          <order val="4"/>
          <tx>
            <strRef>
              <f>'Pivot 1 — Era by Year'!A10</f>
              <strCache>
                <ptCount val="1"/>
                <pt idx="0">
                  <v>ALL VETERANS — Combined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21960">
              <a:solidFill>
                <a:srgbClr val="1B3A6B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1B3A6B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Year'!$B$10:$F$10</f>
              <numCache>
                <formatCode>0.0%</formatCode>
                <ptCount val="5"/>
                <pt idx="0">
                  <v>0.03</v>
                </pt>
                <pt idx="1">
                  <v>0.055</v>
                </pt>
                <pt idx="2">
                  <v>0.042</v>
                </pt>
                <pt idx="3">
                  <v>0.028</v>
                </pt>
                <pt idx="4">
                  <v>0.028</v>
                </pt>
              </numCache>
            </numRef>
          </val>
          <smooth val="0"/>
        </ser>
        <ser>
          <idx val="5"/>
          <order val="5"/>
          <tx>
            <strRef>
              <f>'Pivot 1 — Era by Year'!A11</f>
              <strCache>
                <ptCount val="1"/>
                <pt idx="0">
                  <v>NONVETERANS (Benchmark)</v>
                </pt>
              </strCache>
            </strRef>
          </tx>
          <spPr>
            <a:solidFill xmlns:a="http://schemas.openxmlformats.org/drawingml/2006/main">
              <a:srgbClr val="C0392B"/>
            </a:solidFill>
            <a:ln xmlns:a="http://schemas.openxmlformats.org/drawingml/2006/main" w="21960">
              <a:solidFill>
                <a:srgbClr val="C0392B"/>
              </a:solidFill>
              <a:prstDash val="solid"/>
              <a:round/>
            </a:ln>
          </spPr>
          <marker>
            <symbol val="circle"/>
            <size val="5"/>
            <spPr>
              <a:solidFill xmlns:a="http://schemas.openxmlformats.org/drawingml/2006/main">
                <a:srgbClr val="C0392B"/>
              </a:solidFill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1 — Era by Year'!$B$5:$F$5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'Pivot 1 — Era by Year'!$B$11:$F$11</f>
              <numCache>
                <formatCode>0.0%</formatCode>
                <ptCount val="5"/>
                <pt idx="0">
                  <v>0.034</v>
                </pt>
                <pt idx="1">
                  <v>0.082</v>
                </pt>
                <pt idx="2">
                  <v>0.053</v>
                </pt>
                <pt idx="3">
                  <v>0.037</v>
                </pt>
                <pt idx="4">
                  <v>0.036</v>
                </pt>
              </numCache>
            </numRef>
          </val>
          <smooth val="0"/>
        </ser>
        <hiLowLines>
          <spPr>
            <a:ln xmlns:a="http://schemas.openxmlformats.org/drawingml/2006/main" w="0">
              <a:noFill/>
              <a:prstDash val="solid"/>
            </a:ln>
          </spPr>
        </hiLowLines>
        <marker val="1"/>
        <axId val="72532827"/>
        <axId val="84653119"/>
      </lineChart>
      <catAx>
        <axId val="72532827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Year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1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84653119"/>
        <crosses val="autoZero"/>
        <auto val="1"/>
        <lblAlgn val="ctr"/>
        <lblOffset val="100"/>
        <noMultiLvlLbl val="0"/>
      </catAx>
      <valAx>
        <axId val="84653119"/>
        <scaling>
          <orientation val="minMax"/>
        </scaling>
        <delete val="0"/>
        <axPos val="l"/>
        <majorGridlines>
          <spPr>
            <a:ln xmlns:a="http://schemas.openxmlformats.org/drawingml/2006/main" w="0">
              <a:solidFill>
                <a:srgbClr val="B3B3B3"/>
              </a:solidFill>
              <a:prstDash val="solid"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Unemployment Rate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7253282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Veterans vs. Nonveterans — Unemployment Rate 2019–2023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ineChart>
        <grouping val="standard"/>
        <varyColors val="0"/>
        <ser>
          <idx val="0"/>
          <order val="0"/>
          <tx>
            <strRef>
              <f>'Annual Trend'!B4</f>
              <strCache>
                <ptCount val="1"/>
                <pt idx="0">
                  <v>Veteran Rate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24840">
              <a:solidFill>
                <a:srgbClr val="1B3A6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'Annual Trend'!$A$5:$A$9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'Annual Trend'!$B$5:$B$9</f>
              <numCache>
                <formatCode>\+0.0%;\-0.0%;\-</formatCode>
                <ptCount val="5"/>
                <pt idx="0">
                  <v>0.03</v>
                </pt>
                <pt idx="1">
                  <v>0.055</v>
                </pt>
                <pt idx="2">
                  <v>0.042</v>
                </pt>
                <pt idx="3">
                  <v>0.028</v>
                </pt>
                <pt idx="4">
                  <v>0.028</v>
                </pt>
              </numCache>
            </numRef>
          </val>
          <smooth val="1"/>
        </ser>
        <ser>
          <idx val="1"/>
          <order val="1"/>
          <tx>
            <strRef>
              <f>'Annual Trend'!C4</f>
              <strCache>
                <ptCount val="1"/>
                <pt idx="0">
                  <v>Nonveteran Rate</v>
                </pt>
              </strCache>
            </strRef>
          </tx>
          <spPr>
            <a:solidFill xmlns:a="http://schemas.openxmlformats.org/drawingml/2006/main">
              <a:srgbClr val="C0392B"/>
            </a:solidFill>
            <a:ln xmlns:a="http://schemas.openxmlformats.org/drawingml/2006/main" w="24840">
              <a:solidFill>
                <a:srgbClr val="C039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r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'Annual Trend'!$A$5:$A$9</f>
              <strCache>
                <ptCount val="5"/>
                <pt idx="0">
                  <v>2019</v>
                </pt>
                <pt idx="1">
                  <v>2020</v>
                </pt>
                <pt idx="2">
                  <v>2021</v>
                </pt>
                <pt idx="3">
                  <v>2022</v>
                </pt>
                <pt idx="4">
                  <v>2023</v>
                </pt>
              </strCache>
            </strRef>
          </cat>
          <val>
            <numRef>
              <f>'Annual Trend'!$C$5:$C$9</f>
              <numCache>
                <formatCode>\+0.0%;\-0.0%;\-</formatCode>
                <ptCount val="5"/>
                <pt idx="0">
                  <v>0.034</v>
                </pt>
                <pt idx="1">
                  <v>0.082</v>
                </pt>
                <pt idx="2">
                  <v>0.053</v>
                </pt>
                <pt idx="3">
                  <v>0.037</v>
                </pt>
                <pt idx="4">
                  <v>0.036</v>
                </pt>
              </numCache>
            </numRef>
          </val>
          <smooth val="1"/>
        </ser>
        <hiLowLines>
          <spPr>
            <a:ln xmlns:a="http://schemas.openxmlformats.org/drawingml/2006/main" w="0">
              <a:noFill/>
              <a:prstDash val="solid"/>
            </a:ln>
          </spPr>
        </hiLowLines>
        <marker val="0"/>
        <axId val="31651355"/>
        <axId val="78237708"/>
      </lineChart>
      <catAx>
        <axId val="31651355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Year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78237708"/>
        <crosses val="autoZero"/>
        <auto val="1"/>
        <lblAlgn val="ctr"/>
        <lblOffset val="100"/>
        <noMultiLvlLbl val="0"/>
      </catAx>
      <valAx>
        <axId val="7823770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Unemployment Rate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31651355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Unemployment Rate by Service Era — 2022 vs. 2023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'Era &amp; Disability Detail'!C5</f>
              <strCache>
                <ptCount val="1"/>
                <pt idx="0">
                  <v>2022 Rate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'Era &amp; Disability Detail'!$A$6:$A$11</f>
              <strCache>
                <ptCount val="6"/>
                <pt idx="0">
                  <v>Gulf War II — GWOT
(Post-9/11, Sep 2001–Present)</v>
                </pt>
                <pt idx="1">
                  <v>Gulf War Era I
(Aug 1990 – Aug 2001)</v>
                </pt>
                <pt idx="2">
                  <v>Vietnam Era
(Aug 1964 – Apr 1975)</v>
                </pt>
                <pt idx="3">
                  <v>Korean War / WWII / Other
(Pre-1964 service periods)</v>
                </pt>
                <pt idx="4">
                  <v>ALL VETERANS — Combined</v>
                </pt>
                <pt idx="5">
                  <v>NONVETERANS (Comparison)</v>
                </pt>
              </strCache>
            </strRef>
          </cat>
          <val>
            <numRef>
              <f>'Era &amp; Disability Detail'!$C$6:$C$11</f>
              <numCache>
                <formatCode>0.0%</formatCode>
                <ptCount val="6"/>
                <pt idx="0">
                  <v>0.031</v>
                </pt>
                <pt idx="1">
                  <v>0.029</v>
                </pt>
                <pt idx="2">
                  <v>0.026</v>
                </pt>
                <pt idx="3">
                  <v>0.023</v>
                </pt>
                <pt idx="4">
                  <v>0.028</v>
                </pt>
                <pt idx="5">
                  <v>0.037</v>
                </pt>
              </numCache>
            </numRef>
          </val>
        </ser>
        <ser>
          <idx val="1"/>
          <order val="1"/>
          <tx>
            <strRef>
              <f>'Era &amp; Disability Detail'!D5</f>
              <strCache>
                <ptCount val="1"/>
                <pt idx="0">
                  <v>2023 Rate</v>
                </pt>
              </strCache>
            </strRef>
          </tx>
          <spPr>
            <a:solidFill xmlns:a="http://schemas.openxmlformats.org/drawingml/2006/main">
              <a:srgbClr val="C8A951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'Era &amp; Disability Detail'!$A$6:$A$11</f>
              <strCache>
                <ptCount val="6"/>
                <pt idx="0">
                  <v>Gulf War II — GWOT
(Post-9/11, Sep 2001–Present)</v>
                </pt>
                <pt idx="1">
                  <v>Gulf War Era I
(Aug 1990 – Aug 2001)</v>
                </pt>
                <pt idx="2">
                  <v>Vietnam Era
(Aug 1964 – Apr 1975)</v>
                </pt>
                <pt idx="3">
                  <v>Korean War / WWII / Other
(Pre-1964 service periods)</v>
                </pt>
                <pt idx="4">
                  <v>ALL VETERANS — Combined</v>
                </pt>
                <pt idx="5">
                  <v>NONVETERANS (Comparison)</v>
                </pt>
              </strCache>
            </strRef>
          </cat>
          <val>
            <numRef>
              <f>'Era &amp; Disability Detail'!$D$6:$D$11</f>
              <numCache>
                <formatCode>0.0%</formatCode>
                <ptCount val="6"/>
                <pt idx="0">
                  <v>0.033</v>
                </pt>
                <pt idx="1">
                  <v>0.023</v>
                </pt>
                <pt idx="2">
                  <v>0.025</v>
                </pt>
                <pt idx="3">
                  <v>0.024</v>
                </pt>
                <pt idx="4">
                  <v>0.028</v>
                </pt>
                <pt idx="5">
                  <v>0.036</v>
                </pt>
              </numCache>
            </numRef>
          </val>
        </ser>
        <gapWidth val="150"/>
        <overlap val="0"/>
        <axId val="37819205"/>
        <axId val="11251770"/>
      </barChart>
      <catAx>
        <axId val="37819205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11251770"/>
        <crosses val="autoZero"/>
        <auto val="1"/>
        <lblAlgn val="ctr"/>
        <lblOffset val="100"/>
        <noMultiLvlLbl val="0"/>
      </catAx>
      <valAx>
        <axId val="1125177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Unemployment Rate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37819205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Unemployment: With vs. Without Disability (2023)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'Pivot 2 — Disability × Era'!B5</f>
              <strCache>
                <ptCount val="1"/>
                <pt idx="0">
                  <v>With Disability</v>
                </pt>
              </strCache>
            </strRef>
          </tx>
          <spPr>
            <a:solidFill xmlns:a="http://schemas.openxmlformats.org/drawingml/2006/main">
              <a:srgbClr val="C0392B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2 — Disability × Era'!$A$6:$A$8</f>
              <strCache>
                <ptCount val="3"/>
                <pt idx="0">
                  <v>GWOT Veterans (Post-9/11)</v>
                </pt>
                <pt idx="1">
                  <v>All Veterans — Combined</v>
                </pt>
                <pt idx="2">
                  <v>Nonveterans (Comparison)</v>
                </pt>
              </strCache>
            </strRef>
          </cat>
          <val>
            <numRef>
              <f>'Pivot 2 — Disability × Era'!$B$6:$B$8</f>
              <numCache>
                <formatCode>0.0%</formatCode>
                <ptCount val="3"/>
                <pt idx="0">
                  <v>0.064</v>
                </pt>
                <pt idx="1">
                  <v>0.06</v>
                </pt>
                <pt idx="2">
                  <v>0.083</v>
                </pt>
              </numCache>
            </numRef>
          </val>
        </ser>
        <ser>
          <idx val="1"/>
          <order val="1"/>
          <tx>
            <strRef>
              <f>'Pivot 2 — Disability × Era'!C5</f>
              <strCache>
                <ptCount val="1"/>
                <pt idx="0">
                  <v>Without Disability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2 — Disability × Era'!$A$6:$A$8</f>
              <strCache>
                <ptCount val="3"/>
                <pt idx="0">
                  <v>GWOT Veterans (Post-9/11)</v>
                </pt>
                <pt idx="1">
                  <v>All Veterans — Combined</v>
                </pt>
                <pt idx="2">
                  <v>Nonveterans (Comparison)</v>
                </pt>
              </strCache>
            </strRef>
          </cat>
          <val>
            <numRef>
              <f>'Pivot 2 — Disability × Era'!$C$6:$C$8</f>
              <numCache>
                <formatCode>0.0%</formatCode>
                <ptCount val="3"/>
                <pt idx="0">
                  <v>0.04</v>
                </pt>
                <pt idx="1">
                  <v>0.033</v>
                </pt>
                <pt idx="2">
                  <v>0.04</v>
                </pt>
              </numCache>
            </numRef>
          </val>
        </ser>
        <gapWidth val="150"/>
        <overlap val="0"/>
        <axId val="7079299"/>
        <axId val="31393989"/>
      </barChart>
      <catAx>
        <axId val="70792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31393989"/>
        <crosses val="autoZero"/>
        <auto val="1"/>
        <lblAlgn val="ctr"/>
        <lblOffset val="100"/>
        <noMultiLvlLbl val="0"/>
      </catAx>
      <valAx>
        <axId val="313939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.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707929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Unemployment by Age Group: Veterans vs. Nonveterans (2023)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'Pivot 3 — Age Group'!B4</f>
              <strCache>
                <ptCount val="1"/>
                <pt idx="0">
                  <v>Veteran Rate</v>
                </pt>
              </strCache>
            </strRef>
          </tx>
          <spPr>
            <a:solidFill xmlns:a="http://schemas.openxmlformats.org/drawingml/2006/main">
              <a:srgbClr val="1B3A6B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3 — Age Group'!$A$5:$A$8</f>
              <strCache>
                <ptCount val="4"/>
                <pt idx="0">
                  <v>18–24</v>
                </pt>
                <pt idx="1">
                  <v>25–34</v>
                </pt>
                <pt idx="2">
                  <v>35–54</v>
                </pt>
                <pt idx="3">
                  <v>55+</v>
                </pt>
              </strCache>
            </strRef>
          </cat>
          <val>
            <numRef>
              <f>'Pivot 3 — Age Group'!$B$5:$B$8</f>
              <numCache>
                <formatCode>0.0%</formatCode>
                <ptCount val="4"/>
                <pt idx="0">
                  <v>0.07199999999999999</v>
                </pt>
                <pt idx="1">
                  <v>0.033</v>
                </pt>
                <pt idx="2">
                  <v>0.021</v>
                </pt>
                <pt idx="3">
                  <v>0.023</v>
                </pt>
              </numCache>
            </numRef>
          </val>
        </ser>
        <ser>
          <idx val="1"/>
          <order val="1"/>
          <tx>
            <strRef>
              <f>'Pivot 3 — Age Group'!C4</f>
              <strCache>
                <ptCount val="1"/>
                <pt idx="0">
                  <v>Nonveteran Rate</v>
                </pt>
              </strCache>
            </strRef>
          </tx>
          <spPr>
            <a:solidFill xmlns:a="http://schemas.openxmlformats.org/drawingml/2006/main">
              <a:srgbClr val="C0392B"/>
            </a:solidFill>
            <a:ln xmlns:a="http://schemas.openxmlformats.org/drawingml/2006/main" w="1260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'Pivot 3 — Age Group'!$A$5:$A$8</f>
              <strCache>
                <ptCount val="4"/>
                <pt idx="0">
                  <v>18–24</v>
                </pt>
                <pt idx="1">
                  <v>25–34</v>
                </pt>
                <pt idx="2">
                  <v>35–54</v>
                </pt>
                <pt idx="3">
                  <v>55+</v>
                </pt>
              </strCache>
            </strRef>
          </cat>
          <val>
            <numRef>
              <f>'Pivot 3 — Age Group'!$C$5:$C$8</f>
              <numCache>
                <formatCode>0.0%</formatCode>
                <ptCount val="4"/>
                <pt idx="0">
                  <v>0.07000000000000001</v>
                </pt>
                <pt idx="1">
                  <v>0.034</v>
                </pt>
                <pt idx="2">
                  <v>0.027</v>
                </pt>
                <pt idx="3">
                  <v>0.028</v>
                </pt>
              </numCache>
            </numRef>
          </val>
        </ser>
        <gapWidth val="150"/>
        <overlap val="0"/>
        <axId val="72505103"/>
        <axId val="19780332"/>
      </barChart>
      <catAx>
        <axId val="7250510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19780332"/>
        <crosses val="autoZero"/>
        <auto val="1"/>
        <lblAlgn val="ctr"/>
        <lblOffset val="100"/>
        <noMultiLvlLbl val="0"/>
      </catAx>
      <valAx>
        <axId val="1978033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.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72505103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5.xml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6.xml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34</row>
      <rowOff>0</rowOff>
    </from>
    <to>
      <col>4</col>
      <colOff>276840</colOff>
      <row>49</row>
      <rowOff>22320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0</col>
      <colOff>0</colOff>
      <row>16</row>
      <rowOff>0</rowOff>
    </from>
    <to>
      <col>4</col>
      <colOff>636840</colOff>
      <row>33</row>
      <rowOff>1440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11</row>
      <rowOff>0</rowOff>
    </from>
    <to>
      <col>5</col>
      <colOff>2703240</colOff>
      <row>35</row>
      <rowOff>107280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41</row>
      <rowOff>0</rowOff>
    </from>
    <to>
      <col>4</col>
      <colOff>24840</colOff>
      <row>65</row>
      <rowOff>107280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12</row>
      <rowOff>0</rowOff>
    </from>
    <to>
      <col>4</col>
      <colOff>150840</colOff>
      <row>34</row>
      <rowOff>128520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5.xml><?xml version="1.0" encoding="utf-8"?>
<wsDr xmlns="http://schemas.openxmlformats.org/drawingml/2006/spreadsheetDrawing">
  <twoCellAnchor editAs="oneCell">
    <from>
      <col>0</col>
      <colOff>0</colOff>
      <row>10</row>
      <rowOff>0</rowOff>
    </from>
    <to>
      <col>5</col>
      <colOff>150840</colOff>
      <row>32</row>
      <rowOff>128520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1B3A6B"/>
    <outlinePr summaryBelow="1" summaryRight="1"/>
    <pageSetUpPr fitToPage="0"/>
  </sheetPr>
  <dimension ref="A1:H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06" min="1" max="8"/>
  </cols>
  <sheetData>
    <row r="1" ht="33.75" customHeight="1" s="107">
      <c r="A1" s="108" t="inlineStr">
        <is>
          <t>VETERAN EMPLOYMENT GAP ANALYSIS  |  2019–2023</t>
        </is>
      </c>
    </row>
    <row r="2" ht="18" customHeight="1" s="107">
      <c r="A2" s="109" t="inlineStr">
        <is>
          <t>Source: U.S. Bureau of Labor Statistics, Current Population Survey (CPS) — Annual Averages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  <c r="G3" s="110" t="n"/>
      <c r="H3" s="110" t="n"/>
    </row>
    <row r="4" ht="31.5" customHeight="1" s="107">
      <c r="A4" s="111" t="inlineStr">
        <is>
          <t>All Veterans
(2023 Annual)</t>
        </is>
      </c>
      <c r="B4" s="112" t="n"/>
      <c r="C4" s="111" t="inlineStr">
        <is>
          <t>Nonveterans
(2023 Annual)</t>
        </is>
      </c>
      <c r="D4" s="112" t="n"/>
      <c r="E4" s="111" t="inlineStr">
        <is>
          <t>GWOT Veterans
(2023 Annual)</t>
        </is>
      </c>
      <c r="F4" s="112" t="n"/>
      <c r="G4" s="111" t="inlineStr">
        <is>
          <t>GWOT Disabled Vet
(Aug 2023)</t>
        </is>
      </c>
      <c r="H4" s="112" t="n"/>
    </row>
    <row r="5" ht="48" customHeight="1" s="107">
      <c r="A5" s="113" t="n">
        <v>0.028</v>
      </c>
      <c r="B5" s="112" t="n"/>
      <c r="C5" s="114" t="n">
        <v>0.036</v>
      </c>
      <c r="D5" s="112" t="n"/>
      <c r="E5" s="115" t="n">
        <v>0.033</v>
      </c>
      <c r="F5" s="112" t="n"/>
      <c r="G5" s="116" t="n">
        <v>0.064</v>
      </c>
      <c r="H5" s="112" t="n"/>
    </row>
    <row r="6" ht="7.5" customHeight="1" s="107">
      <c r="A6" s="117" t="n"/>
      <c r="C6" s="118" t="n"/>
      <c r="E6" s="119" t="n"/>
      <c r="G6" s="118" t="n"/>
    </row>
    <row r="7" ht="27.75" customHeight="1" s="107">
      <c r="A7" s="120" t="inlineStr">
        <is>
          <t xml:space="preserve">  THE HEADLINE SAYS VETERANS ARE DOING FINE.  THE DATA TELLS A DIFFERENT STORY.</t>
        </is>
      </c>
    </row>
    <row r="8" ht="15" customHeight="1" s="107">
      <c r="A8" s="110" t="n"/>
      <c r="B8" s="110" t="n"/>
      <c r="C8" s="110" t="n"/>
      <c r="D8" s="110" t="n"/>
      <c r="E8" s="110" t="n"/>
      <c r="F8" s="110" t="n"/>
      <c r="G8" s="110" t="n"/>
      <c r="H8" s="110" t="n"/>
    </row>
    <row r="9" ht="33.75" customHeight="1" s="107">
      <c r="A9" s="121" t="inlineStr">
        <is>
          <t>The Misleading Average</t>
        </is>
      </c>
      <c r="B9" s="122" t="inlineStr">
        <is>
          <t>The 2.8% headline is technically accurate. It is also incomplete. It averages together cohorts with vastly different realities — obscuring where the real damage is.</t>
        </is>
      </c>
      <c r="C9" s="123" t="n"/>
      <c r="D9" s="123" t="n"/>
      <c r="E9" s="123" t="n"/>
      <c r="F9" s="123" t="n"/>
      <c r="G9" s="123" t="n"/>
      <c r="H9" s="123" t="n"/>
    </row>
    <row r="10" ht="33.75" customHeight="1" s="107">
      <c r="A10" s="124" t="inlineStr">
        <is>
          <t>The GWOT Gap</t>
        </is>
      </c>
      <c r="B10" s="125" t="inlineStr">
        <is>
          <t>Post-9/11 veterans — the ones actively separating from service today — show 3.3% unemployment. Higher than the headline. Higher than nonveterans in the same age band.</t>
        </is>
      </c>
      <c r="C10" s="123" t="n"/>
      <c r="D10" s="123" t="n"/>
      <c r="E10" s="123" t="n"/>
      <c r="F10" s="123" t="n"/>
      <c r="G10" s="123" t="n"/>
      <c r="H10" s="123" t="n"/>
    </row>
    <row r="11" ht="33.75" customHeight="1" s="107">
      <c r="A11" s="121" t="inlineStr">
        <is>
          <t>The Disability Multiplier</t>
        </is>
      </c>
      <c r="B11" s="122" t="inlineStr">
        <is>
          <t>43% of GWOT veterans carry a service-connected disability. Their unemployment rate: 6.4%. That is more than double the all-veteran headline number.</t>
        </is>
      </c>
      <c r="C11" s="123" t="n"/>
      <c r="D11" s="123" t="n"/>
      <c r="E11" s="123" t="n"/>
      <c r="F11" s="123" t="n"/>
      <c r="G11" s="123" t="n"/>
      <c r="H11" s="123" t="n"/>
    </row>
    <row r="12" ht="33.75" customHeight="1" s="107">
      <c r="A12" s="124" t="inlineStr">
        <is>
          <t>The 70% Rating Trap</t>
        </is>
      </c>
      <c r="B12" s="125" t="inlineStr">
        <is>
          <t>Half of disabled GWOT veterans hold a 70%+ disability rating. Working can jeopardize VA benefits. For some veterans, getting hired is financially punishing.</t>
        </is>
      </c>
      <c r="C12" s="123" t="n"/>
      <c r="D12" s="123" t="n"/>
      <c r="E12" s="123" t="n"/>
      <c r="F12" s="123" t="n"/>
      <c r="G12" s="123" t="n"/>
      <c r="H12" s="123" t="n"/>
    </row>
    <row r="13" ht="33.75" customHeight="1" s="107">
      <c r="A13" s="121" t="inlineStr">
        <is>
          <t>The Sector Barrier</t>
        </is>
      </c>
      <c r="B13" s="122" t="inlineStr">
        <is>
          <t>Finance and Technology — the fastest-growing sectors — show the weakest veteran absorption. Civilian credential frameworks do not map to military experience.</t>
        </is>
      </c>
      <c r="C13" s="123" t="n"/>
      <c r="D13" s="123" t="n"/>
      <c r="E13" s="123" t="n"/>
      <c r="F13" s="123" t="n"/>
      <c r="G13" s="123" t="n"/>
      <c r="H13" s="123" t="n"/>
    </row>
    <row r="14" ht="33.75" customHeight="1" s="107">
      <c r="A14" s="126" t="inlineStr">
        <is>
          <t>The Age Reversal</t>
        </is>
      </c>
      <c r="B14" s="125" t="inlineStr">
        <is>
          <t>Veterans 35 and older consistently outperform nonveteran peers. The gap is worst for veterans 18–24, who compete in an entry-level market that undervalues military service.</t>
        </is>
      </c>
      <c r="C14" s="123" t="n"/>
      <c r="D14" s="123" t="n"/>
      <c r="E14" s="123" t="n"/>
      <c r="F14" s="123" t="n"/>
      <c r="G14" s="123" t="n"/>
      <c r="H14" s="123" t="n"/>
    </row>
    <row r="15" ht="33.75" customHeight="1" s="107">
      <c r="A15" s="121" t="inlineStr">
        <is>
          <t>The Recovery Speed</t>
        </is>
      </c>
      <c r="B15" s="122" t="inlineStr">
        <is>
          <t>Veterans recovered from the 2020 COVID spike faster than nonveterans — returning to near-baseline by 2022 while the broader labor market remained elevated.</t>
        </is>
      </c>
      <c r="C15" s="123" t="n"/>
      <c r="D15" s="123" t="n"/>
      <c r="E15" s="123" t="n"/>
      <c r="F15" s="123" t="n"/>
      <c r="G15" s="123" t="n"/>
      <c r="H15" s="123" t="n"/>
    </row>
  </sheetData>
  <mergeCells count="22">
    <mergeCell ref="C6:D6"/>
    <mergeCell ref="B9:H9"/>
    <mergeCell ref="C5:D5"/>
    <mergeCell ref="E5:F5"/>
    <mergeCell ref="B15:H15"/>
    <mergeCell ref="A1:H1"/>
    <mergeCell ref="A6:B6"/>
    <mergeCell ref="C4:D4"/>
    <mergeCell ref="E4:F4"/>
    <mergeCell ref="A7:H7"/>
    <mergeCell ref="G6:H6"/>
    <mergeCell ref="E6:F6"/>
    <mergeCell ref="A2:H2"/>
    <mergeCell ref="B12:H12"/>
    <mergeCell ref="A5:B5"/>
    <mergeCell ref="G5:H5"/>
    <mergeCell ref="B11:H11"/>
    <mergeCell ref="A4:B4"/>
    <mergeCell ref="G4:H4"/>
    <mergeCell ref="B14:H14"/>
    <mergeCell ref="B13:H13"/>
    <mergeCell ref="B10:H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tabColor rgb="FF808080"/>
    <outlinePr summaryBelow="1" summaryRight="1"/>
    <pageSetUpPr fitToPage="0"/>
  </sheetPr>
  <dimension ref="A1:H5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8" customWidth="1" style="106" min="1" max="1"/>
    <col width="14" customWidth="1" style="106" min="2" max="2"/>
    <col width="30" customWidth="1" style="106" min="3" max="3"/>
    <col width="20" customWidth="1" style="106" min="4" max="4"/>
    <col width="11" customWidth="1" style="106" min="5" max="5"/>
    <col width="16" customWidth="1" style="106" min="6" max="7"/>
    <col width="40" customWidth="1" style="106" min="8" max="8"/>
  </cols>
  <sheetData>
    <row r="1" ht="25.5" customHeight="1" s="107">
      <c r="A1" s="127" t="inlineStr">
        <is>
          <t>RAW DATA — ALL OBSERVATIONS (Source for Pivot Tables)</t>
        </is>
      </c>
    </row>
    <row r="2" ht="15.75" customHeight="1" s="107">
      <c r="A2" s="109" t="inlineStr">
        <is>
          <t>Each row = one data observation. Use this sheet as the Pivot Table data source.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  <c r="G3" s="110" t="n"/>
      <c r="H3" s="110" t="n"/>
    </row>
    <row r="4" ht="24" customHeight="1" s="107">
      <c r="A4" s="128" t="inlineStr">
        <is>
          <t>Year</t>
        </is>
      </c>
      <c r="B4" s="128" t="inlineStr">
        <is>
          <t>Veteran_Status</t>
        </is>
      </c>
      <c r="C4" s="128" t="inlineStr">
        <is>
          <t>Service_Era</t>
        </is>
      </c>
      <c r="D4" s="128" t="inlineStr">
        <is>
          <t>Disability_Status</t>
        </is>
      </c>
      <c r="E4" s="128" t="inlineStr">
        <is>
          <t>Age_Group</t>
        </is>
      </c>
      <c r="F4" s="128" t="inlineStr">
        <is>
          <t>Unemployment_Rate</t>
        </is>
      </c>
      <c r="G4" s="128" t="inlineStr">
        <is>
          <t>Employment_Share_Pct</t>
        </is>
      </c>
      <c r="H4" s="128" t="inlineStr">
        <is>
          <t>Notes</t>
        </is>
      </c>
    </row>
    <row r="5" ht="15" customHeight="1" s="107">
      <c r="A5" s="129" t="n">
        <v>2019</v>
      </c>
      <c r="B5" s="130" t="inlineStr">
        <is>
          <t>Veteran</t>
        </is>
      </c>
      <c r="C5" s="130" t="inlineStr">
        <is>
          <t>All Eras</t>
        </is>
      </c>
      <c r="D5" s="130" t="inlineStr">
        <is>
          <t>All</t>
        </is>
      </c>
      <c r="E5" s="130" t="inlineStr">
        <is>
          <t>All Ages</t>
        </is>
      </c>
      <c r="F5" s="131" t="n">
        <v>0.03</v>
      </c>
      <c r="G5" s="129" t="n"/>
      <c r="H5" s="132" t="inlineStr">
        <is>
          <t>BLS CPS Annual Average</t>
        </is>
      </c>
    </row>
    <row r="6" ht="15" customHeight="1" s="107">
      <c r="A6" s="133" t="n">
        <v>2020</v>
      </c>
      <c r="B6" s="134" t="inlineStr">
        <is>
          <t>Veteran</t>
        </is>
      </c>
      <c r="C6" s="134" t="inlineStr">
        <is>
          <t>All Eras</t>
        </is>
      </c>
      <c r="D6" s="134" t="inlineStr">
        <is>
          <t>All</t>
        </is>
      </c>
      <c r="E6" s="134" t="inlineStr">
        <is>
          <t>All Ages</t>
        </is>
      </c>
      <c r="F6" s="135" t="n">
        <v>0.055</v>
      </c>
      <c r="G6" s="133" t="n"/>
      <c r="H6" s="136" t="inlineStr">
        <is>
          <t>COVID-19 pandemic year</t>
        </is>
      </c>
    </row>
    <row r="7" ht="15" customHeight="1" s="107">
      <c r="A7" s="129" t="n">
        <v>2021</v>
      </c>
      <c r="B7" s="130" t="inlineStr">
        <is>
          <t>Veteran</t>
        </is>
      </c>
      <c r="C7" s="130" t="inlineStr">
        <is>
          <t>All Eras</t>
        </is>
      </c>
      <c r="D7" s="130" t="inlineStr">
        <is>
          <t>All</t>
        </is>
      </c>
      <c r="E7" s="130" t="inlineStr">
        <is>
          <t>All Ages</t>
        </is>
      </c>
      <c r="F7" s="131" t="n">
        <v>0.042</v>
      </c>
      <c r="G7" s="129" t="n"/>
      <c r="H7" s="132" t="inlineStr">
        <is>
          <t>Recovery year</t>
        </is>
      </c>
    </row>
    <row r="8" ht="15" customHeight="1" s="107">
      <c r="A8" s="133" t="n">
        <v>2022</v>
      </c>
      <c r="B8" s="134" t="inlineStr">
        <is>
          <t>Veteran</t>
        </is>
      </c>
      <c r="C8" s="134" t="inlineStr">
        <is>
          <t>All Eras</t>
        </is>
      </c>
      <c r="D8" s="134" t="inlineStr">
        <is>
          <t>All</t>
        </is>
      </c>
      <c r="E8" s="134" t="inlineStr">
        <is>
          <t>All Ages</t>
        </is>
      </c>
      <c r="F8" s="135" t="n">
        <v>0.028</v>
      </c>
      <c r="G8" s="133" t="n"/>
      <c r="H8" s="136" t="inlineStr">
        <is>
          <t>BLS CPS Annual Average</t>
        </is>
      </c>
    </row>
    <row r="9" ht="15" customHeight="1" s="107">
      <c r="A9" s="129" t="n">
        <v>2023</v>
      </c>
      <c r="B9" s="130" t="inlineStr">
        <is>
          <t>Veteran</t>
        </is>
      </c>
      <c r="C9" s="130" t="inlineStr">
        <is>
          <t>All Eras</t>
        </is>
      </c>
      <c r="D9" s="130" t="inlineStr">
        <is>
          <t>All</t>
        </is>
      </c>
      <c r="E9" s="130" t="inlineStr">
        <is>
          <t>All Ages</t>
        </is>
      </c>
      <c r="F9" s="131" t="n">
        <v>0.028</v>
      </c>
      <c r="G9" s="129" t="n"/>
      <c r="H9" s="132" t="inlineStr">
        <is>
          <t>BLS CPS Annual Average</t>
        </is>
      </c>
    </row>
    <row r="10" ht="15" customHeight="1" s="107">
      <c r="A10" s="133" t="n">
        <v>2019</v>
      </c>
      <c r="B10" s="134" t="inlineStr">
        <is>
          <t>Nonveteran</t>
        </is>
      </c>
      <c r="C10" s="134" t="inlineStr">
        <is>
          <t>N/A</t>
        </is>
      </c>
      <c r="D10" s="134" t="inlineStr">
        <is>
          <t>All</t>
        </is>
      </c>
      <c r="E10" s="134" t="inlineStr">
        <is>
          <t>All Ages</t>
        </is>
      </c>
      <c r="F10" s="135" t="n">
        <v>0.034</v>
      </c>
      <c r="G10" s="133" t="n"/>
      <c r="H10" s="136" t="inlineStr">
        <is>
          <t>BLS CPS Annual Average</t>
        </is>
      </c>
    </row>
    <row r="11" ht="15" customHeight="1" s="107">
      <c r="A11" s="129" t="n">
        <v>2020</v>
      </c>
      <c r="B11" s="130" t="inlineStr">
        <is>
          <t>Nonveteran</t>
        </is>
      </c>
      <c r="C11" s="130" t="inlineStr">
        <is>
          <t>N/A</t>
        </is>
      </c>
      <c r="D11" s="130" t="inlineStr">
        <is>
          <t>All</t>
        </is>
      </c>
      <c r="E11" s="130" t="inlineStr">
        <is>
          <t>All Ages</t>
        </is>
      </c>
      <c r="F11" s="131" t="n">
        <v>0.082</v>
      </c>
      <c r="G11" s="129" t="n"/>
      <c r="H11" s="132" t="inlineStr">
        <is>
          <t>COVID-19 pandemic year</t>
        </is>
      </c>
    </row>
    <row r="12" ht="15" customHeight="1" s="107">
      <c r="A12" s="133" t="n">
        <v>2021</v>
      </c>
      <c r="B12" s="134" t="inlineStr">
        <is>
          <t>Nonveteran</t>
        </is>
      </c>
      <c r="C12" s="134" t="inlineStr">
        <is>
          <t>N/A</t>
        </is>
      </c>
      <c r="D12" s="134" t="inlineStr">
        <is>
          <t>All</t>
        </is>
      </c>
      <c r="E12" s="134" t="inlineStr">
        <is>
          <t>All Ages</t>
        </is>
      </c>
      <c r="F12" s="135" t="n">
        <v>0.053</v>
      </c>
      <c r="G12" s="133" t="n"/>
      <c r="H12" s="136" t="inlineStr">
        <is>
          <t>Recovery year</t>
        </is>
      </c>
    </row>
    <row r="13" ht="15" customHeight="1" s="107">
      <c r="A13" s="129" t="n">
        <v>2022</v>
      </c>
      <c r="B13" s="130" t="inlineStr">
        <is>
          <t>Nonveteran</t>
        </is>
      </c>
      <c r="C13" s="130" t="inlineStr">
        <is>
          <t>N/A</t>
        </is>
      </c>
      <c r="D13" s="130" t="inlineStr">
        <is>
          <t>All</t>
        </is>
      </c>
      <c r="E13" s="130" t="inlineStr">
        <is>
          <t>All Ages</t>
        </is>
      </c>
      <c r="F13" s="131" t="n">
        <v>0.037</v>
      </c>
      <c r="G13" s="129" t="n"/>
      <c r="H13" s="132" t="inlineStr">
        <is>
          <t>BLS CPS Annual Average</t>
        </is>
      </c>
    </row>
    <row r="14" ht="15" customHeight="1" s="107">
      <c r="A14" s="133" t="n">
        <v>2023</v>
      </c>
      <c r="B14" s="134" t="inlineStr">
        <is>
          <t>Nonveteran</t>
        </is>
      </c>
      <c r="C14" s="134" t="inlineStr">
        <is>
          <t>N/A</t>
        </is>
      </c>
      <c r="D14" s="134" t="inlineStr">
        <is>
          <t>All</t>
        </is>
      </c>
      <c r="E14" s="134" t="inlineStr">
        <is>
          <t>All Ages</t>
        </is>
      </c>
      <c r="F14" s="135" t="n">
        <v>0.036</v>
      </c>
      <c r="G14" s="133" t="n"/>
      <c r="H14" s="136" t="inlineStr">
        <is>
          <t>BLS CPS Annual Average</t>
        </is>
      </c>
    </row>
    <row r="15" ht="15" customHeight="1" s="107">
      <c r="A15" s="129" t="n">
        <v>2022</v>
      </c>
      <c r="B15" s="130" t="inlineStr">
        <is>
          <t>Veteran</t>
        </is>
      </c>
      <c r="C15" s="130" t="inlineStr">
        <is>
          <t>Gulf War II (GWOT/Post-9/11)</t>
        </is>
      </c>
      <c r="D15" s="130" t="inlineStr">
        <is>
          <t>All</t>
        </is>
      </c>
      <c r="E15" s="130" t="inlineStr">
        <is>
          <t>All Ages</t>
        </is>
      </c>
      <c r="F15" s="131" t="n">
        <v>0.031</v>
      </c>
      <c r="G15" s="129" t="n"/>
      <c r="H15" s="132" t="inlineStr">
        <is>
          <t>BLS Annual 2022</t>
        </is>
      </c>
    </row>
    <row r="16" ht="15" customHeight="1" s="107">
      <c r="A16" s="133" t="n">
        <v>2022</v>
      </c>
      <c r="B16" s="134" t="inlineStr">
        <is>
          <t>Veteran</t>
        </is>
      </c>
      <c r="C16" s="134" t="inlineStr">
        <is>
          <t>Gulf War I (1990-2001)</t>
        </is>
      </c>
      <c r="D16" s="134" t="inlineStr">
        <is>
          <t>All</t>
        </is>
      </c>
      <c r="E16" s="134" t="inlineStr">
        <is>
          <t>All Ages</t>
        </is>
      </c>
      <c r="F16" s="135" t="n">
        <v>0.029</v>
      </c>
      <c r="G16" s="133" t="n"/>
      <c r="H16" s="136" t="inlineStr">
        <is>
          <t>BLS Annual 2022</t>
        </is>
      </c>
    </row>
    <row r="17" ht="15" customHeight="1" s="107">
      <c r="A17" s="129" t="n">
        <v>2022</v>
      </c>
      <c r="B17" s="130" t="inlineStr">
        <is>
          <t>Veteran</t>
        </is>
      </c>
      <c r="C17" s="130" t="inlineStr">
        <is>
          <t>Vietnam Era</t>
        </is>
      </c>
      <c r="D17" s="130" t="inlineStr">
        <is>
          <t>All</t>
        </is>
      </c>
      <c r="E17" s="130" t="inlineStr">
        <is>
          <t>All Ages</t>
        </is>
      </c>
      <c r="F17" s="131" t="n">
        <v>0.026</v>
      </c>
      <c r="G17" s="129" t="n"/>
      <c r="H17" s="132" t="inlineStr">
        <is>
          <t>BLS Annual 2022</t>
        </is>
      </c>
    </row>
    <row r="18" ht="15" customHeight="1" s="107">
      <c r="A18" s="133" t="n">
        <v>2022</v>
      </c>
      <c r="B18" s="134" t="inlineStr">
        <is>
          <t>Veteran</t>
        </is>
      </c>
      <c r="C18" s="134" t="inlineStr">
        <is>
          <t>Korean/WWII/Other</t>
        </is>
      </c>
      <c r="D18" s="134" t="inlineStr">
        <is>
          <t>All</t>
        </is>
      </c>
      <c r="E18" s="134" t="inlineStr">
        <is>
          <t>All Ages</t>
        </is>
      </c>
      <c r="F18" s="135" t="n">
        <v>0.023</v>
      </c>
      <c r="G18" s="133" t="n"/>
      <c r="H18" s="136" t="inlineStr">
        <is>
          <t>BLS Annual 2022</t>
        </is>
      </c>
    </row>
    <row r="19" ht="15" customHeight="1" s="107">
      <c r="A19" s="129" t="n">
        <v>2023</v>
      </c>
      <c r="B19" s="130" t="inlineStr">
        <is>
          <t>Veteran</t>
        </is>
      </c>
      <c r="C19" s="130" t="inlineStr">
        <is>
          <t>Gulf War II (GWOT/Post-9/11)</t>
        </is>
      </c>
      <c r="D19" s="130" t="inlineStr">
        <is>
          <t>All</t>
        </is>
      </c>
      <c r="E19" s="130" t="inlineStr">
        <is>
          <t>All Ages</t>
        </is>
      </c>
      <c r="F19" s="131" t="n">
        <v>0.033</v>
      </c>
      <c r="G19" s="129" t="n"/>
      <c r="H19" s="132" t="inlineStr">
        <is>
          <t>BLS Annual 2023</t>
        </is>
      </c>
    </row>
    <row r="20" ht="15" customHeight="1" s="107">
      <c r="A20" s="133" t="n">
        <v>2023</v>
      </c>
      <c r="B20" s="134" t="inlineStr">
        <is>
          <t>Veteran</t>
        </is>
      </c>
      <c r="C20" s="134" t="inlineStr">
        <is>
          <t>Gulf War I (1990-2001)</t>
        </is>
      </c>
      <c r="D20" s="134" t="inlineStr">
        <is>
          <t>All</t>
        </is>
      </c>
      <c r="E20" s="134" t="inlineStr">
        <is>
          <t>All Ages</t>
        </is>
      </c>
      <c r="F20" s="135" t="n">
        <v>0.023</v>
      </c>
      <c r="G20" s="133" t="n"/>
      <c r="H20" s="136" t="inlineStr">
        <is>
          <t>BLS Annual 2023</t>
        </is>
      </c>
    </row>
    <row r="21" ht="15" customHeight="1" s="107">
      <c r="A21" s="129" t="n">
        <v>2023</v>
      </c>
      <c r="B21" s="130" t="inlineStr">
        <is>
          <t>Veteran</t>
        </is>
      </c>
      <c r="C21" s="130" t="inlineStr">
        <is>
          <t>Vietnam Era</t>
        </is>
      </c>
      <c r="D21" s="130" t="inlineStr">
        <is>
          <t>All</t>
        </is>
      </c>
      <c r="E21" s="130" t="inlineStr">
        <is>
          <t>All Ages</t>
        </is>
      </c>
      <c r="F21" s="131" t="n">
        <v>0.025</v>
      </c>
      <c r="G21" s="129" t="n"/>
      <c r="H21" s="132" t="inlineStr">
        <is>
          <t>BLS Annual 2023</t>
        </is>
      </c>
    </row>
    <row r="22" ht="15" customHeight="1" s="107">
      <c r="A22" s="133" t="n">
        <v>2023</v>
      </c>
      <c r="B22" s="134" t="inlineStr">
        <is>
          <t>Veteran</t>
        </is>
      </c>
      <c r="C22" s="134" t="inlineStr">
        <is>
          <t>Korean/WWII/Other</t>
        </is>
      </c>
      <c r="D22" s="134" t="inlineStr">
        <is>
          <t>All</t>
        </is>
      </c>
      <c r="E22" s="134" t="inlineStr">
        <is>
          <t>All Ages</t>
        </is>
      </c>
      <c r="F22" s="135" t="n">
        <v>0.024</v>
      </c>
      <c r="G22" s="133" t="n"/>
      <c r="H22" s="136" t="inlineStr">
        <is>
          <t>BLS Annual 2023</t>
        </is>
      </c>
    </row>
    <row r="23" ht="15" customHeight="1" s="107">
      <c r="A23" s="129" t="n">
        <v>2023</v>
      </c>
      <c r="B23" s="130" t="inlineStr">
        <is>
          <t>Veteran</t>
        </is>
      </c>
      <c r="C23" s="130" t="inlineStr">
        <is>
          <t>Gulf War II (GWOT/Post-9/11)</t>
        </is>
      </c>
      <c r="D23" s="130" t="inlineStr">
        <is>
          <t>With Disability</t>
        </is>
      </c>
      <c r="E23" s="130" t="inlineStr">
        <is>
          <t>All Ages</t>
        </is>
      </c>
      <c r="F23" s="131" t="n">
        <v>0.064</v>
      </c>
      <c r="G23" s="129" t="n"/>
      <c r="H23" s="132" t="inlineStr">
        <is>
          <t>BLS Aug 2023 supplemental</t>
        </is>
      </c>
    </row>
    <row r="24" ht="15" customHeight="1" s="107">
      <c r="A24" s="133" t="n">
        <v>2023</v>
      </c>
      <c r="B24" s="134" t="inlineStr">
        <is>
          <t>Veteran</t>
        </is>
      </c>
      <c r="C24" s="134" t="inlineStr">
        <is>
          <t>Gulf War II (GWOT/Post-9/11)</t>
        </is>
      </c>
      <c r="D24" s="134" t="inlineStr">
        <is>
          <t>Without Disability</t>
        </is>
      </c>
      <c r="E24" s="134" t="inlineStr">
        <is>
          <t>All Ages</t>
        </is>
      </c>
      <c r="F24" s="135" t="n">
        <v>0.04</v>
      </c>
      <c r="G24" s="133" t="n"/>
      <c r="H24" s="136" t="inlineStr">
        <is>
          <t>BLS Aug 2023 supplemental</t>
        </is>
      </c>
    </row>
    <row r="25" ht="15" customHeight="1" s="107">
      <c r="A25" s="129" t="n">
        <v>2023</v>
      </c>
      <c r="B25" s="130" t="inlineStr">
        <is>
          <t>Veteran</t>
        </is>
      </c>
      <c r="C25" s="130" t="inlineStr">
        <is>
          <t>All Eras</t>
        </is>
      </c>
      <c r="D25" s="130" t="inlineStr">
        <is>
          <t>With Disability</t>
        </is>
      </c>
      <c r="E25" s="130" t="inlineStr">
        <is>
          <t>All Ages</t>
        </is>
      </c>
      <c r="F25" s="131" t="n">
        <v>0.06</v>
      </c>
      <c r="G25" s="129" t="n"/>
      <c r="H25" s="132" t="inlineStr">
        <is>
          <t>BLS Aug 2023 supplemental</t>
        </is>
      </c>
    </row>
    <row r="26" ht="15" customHeight="1" s="107">
      <c r="A26" s="133" t="n">
        <v>2023</v>
      </c>
      <c r="B26" s="134" t="inlineStr">
        <is>
          <t>Veteran</t>
        </is>
      </c>
      <c r="C26" s="134" t="inlineStr">
        <is>
          <t>All Eras</t>
        </is>
      </c>
      <c r="D26" s="134" t="inlineStr">
        <is>
          <t>Without Disability</t>
        </is>
      </c>
      <c r="E26" s="134" t="inlineStr">
        <is>
          <t>All Ages</t>
        </is>
      </c>
      <c r="F26" s="135" t="n">
        <v>0.033</v>
      </c>
      <c r="G26" s="133" t="n"/>
      <c r="H26" s="136" t="inlineStr">
        <is>
          <t>BLS Aug 2023 est.</t>
        </is>
      </c>
    </row>
    <row r="27" ht="15" customHeight="1" s="107">
      <c r="A27" s="129" t="n">
        <v>2023</v>
      </c>
      <c r="B27" s="130" t="inlineStr">
        <is>
          <t>Nonveteran</t>
        </is>
      </c>
      <c r="C27" s="130" t="inlineStr">
        <is>
          <t>N/A</t>
        </is>
      </c>
      <c r="D27" s="130" t="inlineStr">
        <is>
          <t>With Disability</t>
        </is>
      </c>
      <c r="E27" s="130" t="inlineStr">
        <is>
          <t>All Ages</t>
        </is>
      </c>
      <c r="F27" s="131" t="n">
        <v>0.083</v>
      </c>
      <c r="G27" s="129" t="n"/>
      <c r="H27" s="132" t="inlineStr">
        <is>
          <t>BLS Apr2025-Mar2026 avg</t>
        </is>
      </c>
    </row>
    <row r="28" ht="15" customHeight="1" s="107">
      <c r="A28" s="133" t="n">
        <v>2023</v>
      </c>
      <c r="B28" s="134" t="inlineStr">
        <is>
          <t>Nonveteran</t>
        </is>
      </c>
      <c r="C28" s="134" t="inlineStr">
        <is>
          <t>N/A</t>
        </is>
      </c>
      <c r="D28" s="134" t="inlineStr">
        <is>
          <t>Without Disability</t>
        </is>
      </c>
      <c r="E28" s="134" t="inlineStr">
        <is>
          <t>All Ages</t>
        </is>
      </c>
      <c r="F28" s="135" t="n">
        <v>0.04</v>
      </c>
      <c r="G28" s="133" t="n"/>
      <c r="H28" s="136" t="inlineStr">
        <is>
          <t>BLS Apr2025-Mar2026 avg</t>
        </is>
      </c>
    </row>
    <row r="29" ht="15" customHeight="1" s="107">
      <c r="A29" s="129" t="n">
        <v>2023</v>
      </c>
      <c r="B29" s="130" t="inlineStr">
        <is>
          <t>Veteran</t>
        </is>
      </c>
      <c r="C29" s="130" t="inlineStr">
        <is>
          <t>All Eras</t>
        </is>
      </c>
      <c r="D29" s="130" t="inlineStr">
        <is>
          <t>All</t>
        </is>
      </c>
      <c r="E29" s="130" t="inlineStr">
        <is>
          <t>18-24</t>
        </is>
      </c>
      <c r="F29" s="131" t="n">
        <v>0.07199999999999999</v>
      </c>
      <c r="G29" s="129" t="n"/>
      <c r="H29" s="132" t="inlineStr">
        <is>
          <t>BLS CPS 2023 est.</t>
        </is>
      </c>
    </row>
    <row r="30" ht="15" customHeight="1" s="107">
      <c r="A30" s="133" t="n">
        <v>2023</v>
      </c>
      <c r="B30" s="134" t="inlineStr">
        <is>
          <t>Veteran</t>
        </is>
      </c>
      <c r="C30" s="134" t="inlineStr">
        <is>
          <t>All Eras</t>
        </is>
      </c>
      <c r="D30" s="134" t="inlineStr">
        <is>
          <t>All</t>
        </is>
      </c>
      <c r="E30" s="134" t="inlineStr">
        <is>
          <t>25-34</t>
        </is>
      </c>
      <c r="F30" s="135" t="n">
        <v>0.033</v>
      </c>
      <c r="G30" s="133" t="n"/>
      <c r="H30" s="136" t="inlineStr">
        <is>
          <t>BLS CPS 2023 est.</t>
        </is>
      </c>
    </row>
    <row r="31" ht="15" customHeight="1" s="107">
      <c r="A31" s="129" t="n">
        <v>2023</v>
      </c>
      <c r="B31" s="130" t="inlineStr">
        <is>
          <t>Veteran</t>
        </is>
      </c>
      <c r="C31" s="130" t="inlineStr">
        <is>
          <t>All Eras</t>
        </is>
      </c>
      <c r="D31" s="130" t="inlineStr">
        <is>
          <t>All</t>
        </is>
      </c>
      <c r="E31" s="130" t="inlineStr">
        <is>
          <t>35-54</t>
        </is>
      </c>
      <c r="F31" s="131" t="n">
        <v>0.021</v>
      </c>
      <c r="G31" s="129" t="n"/>
      <c r="H31" s="132" t="inlineStr">
        <is>
          <t>BLS CPS 2023 est.</t>
        </is>
      </c>
    </row>
    <row r="32" ht="15" customHeight="1" s="107">
      <c r="A32" s="133" t="n">
        <v>2023</v>
      </c>
      <c r="B32" s="134" t="inlineStr">
        <is>
          <t>Veteran</t>
        </is>
      </c>
      <c r="C32" s="134" t="inlineStr">
        <is>
          <t>All Eras</t>
        </is>
      </c>
      <c r="D32" s="134" t="inlineStr">
        <is>
          <t>All</t>
        </is>
      </c>
      <c r="E32" s="134" t="inlineStr">
        <is>
          <t>55+</t>
        </is>
      </c>
      <c r="F32" s="135" t="n">
        <v>0.023</v>
      </c>
      <c r="G32" s="133" t="n"/>
      <c r="H32" s="136" t="inlineStr">
        <is>
          <t>BLS CPS 2023 est.</t>
        </is>
      </c>
    </row>
    <row r="33" ht="15" customHeight="1" s="107">
      <c r="A33" s="129" t="n">
        <v>2023</v>
      </c>
      <c r="B33" s="130" t="inlineStr">
        <is>
          <t>Nonveteran</t>
        </is>
      </c>
      <c r="C33" s="130" t="inlineStr">
        <is>
          <t>N/A</t>
        </is>
      </c>
      <c r="D33" s="130" t="inlineStr">
        <is>
          <t>All</t>
        </is>
      </c>
      <c r="E33" s="130" t="inlineStr">
        <is>
          <t>18-24</t>
        </is>
      </c>
      <c r="F33" s="131" t="n">
        <v>0.07000000000000001</v>
      </c>
      <c r="G33" s="129" t="n"/>
      <c r="H33" s="132" t="inlineStr">
        <is>
          <t>BLS CPS 2023 est.</t>
        </is>
      </c>
    </row>
    <row r="34" ht="15" customHeight="1" s="107">
      <c r="A34" s="133" t="n">
        <v>2023</v>
      </c>
      <c r="B34" s="134" t="inlineStr">
        <is>
          <t>Nonveteran</t>
        </is>
      </c>
      <c r="C34" s="134" t="inlineStr">
        <is>
          <t>N/A</t>
        </is>
      </c>
      <c r="D34" s="134" t="inlineStr">
        <is>
          <t>All</t>
        </is>
      </c>
      <c r="E34" s="134" t="inlineStr">
        <is>
          <t>25-34</t>
        </is>
      </c>
      <c r="F34" s="135" t="n">
        <v>0.034</v>
      </c>
      <c r="G34" s="133" t="n"/>
      <c r="H34" s="136" t="inlineStr">
        <is>
          <t>BLS CPS 2023 est.</t>
        </is>
      </c>
    </row>
    <row r="35" ht="15" customHeight="1" s="107">
      <c r="A35" s="129" t="n">
        <v>2023</v>
      </c>
      <c r="B35" s="130" t="inlineStr">
        <is>
          <t>Nonveteran</t>
        </is>
      </c>
      <c r="C35" s="130" t="inlineStr">
        <is>
          <t>N/A</t>
        </is>
      </c>
      <c r="D35" s="130" t="inlineStr">
        <is>
          <t>All</t>
        </is>
      </c>
      <c r="E35" s="130" t="inlineStr">
        <is>
          <t>35-54</t>
        </is>
      </c>
      <c r="F35" s="131" t="n">
        <v>0.027</v>
      </c>
      <c r="G35" s="129" t="n"/>
      <c r="H35" s="132" t="inlineStr">
        <is>
          <t>BLS CPS 2023 est.</t>
        </is>
      </c>
    </row>
    <row r="36" ht="15" customHeight="1" s="107">
      <c r="A36" s="133" t="n">
        <v>2023</v>
      </c>
      <c r="B36" s="134" t="inlineStr">
        <is>
          <t>Nonveteran</t>
        </is>
      </c>
      <c r="C36" s="134" t="inlineStr">
        <is>
          <t>N/A</t>
        </is>
      </c>
      <c r="D36" s="134" t="inlineStr">
        <is>
          <t>All</t>
        </is>
      </c>
      <c r="E36" s="134" t="inlineStr">
        <is>
          <t>55+</t>
        </is>
      </c>
      <c r="F36" s="135" t="n">
        <v>0.028</v>
      </c>
      <c r="G36" s="133" t="n"/>
      <c r="H36" s="136" t="inlineStr">
        <is>
          <t>BLS CPS 2023 est.</t>
        </is>
      </c>
    </row>
    <row r="37" ht="15" customHeight="1" s="107">
      <c r="A37" s="129" t="n">
        <v>2023</v>
      </c>
      <c r="B37" s="130" t="inlineStr">
        <is>
          <t>Veteran</t>
        </is>
      </c>
      <c r="C37" s="130" t="inlineStr">
        <is>
          <t>Gulf War II (GWOT/Post-9/11)</t>
        </is>
      </c>
      <c r="D37" s="130" t="inlineStr">
        <is>
          <t>N/A</t>
        </is>
      </c>
      <c r="E37" s="130" t="inlineStr">
        <is>
          <t>All Ages</t>
        </is>
      </c>
      <c r="F37" s="129" t="n"/>
      <c r="G37" s="131" t="n">
        <v>0.43</v>
      </c>
      <c r="H37" s="132" t="inlineStr">
        <is>
          <t>Census / VA data 2022-2023</t>
        </is>
      </c>
    </row>
    <row r="38" ht="15" customHeight="1" s="107">
      <c r="A38" s="133" t="n">
        <v>2023</v>
      </c>
      <c r="B38" s="134" t="inlineStr">
        <is>
          <t>Veteran</t>
        </is>
      </c>
      <c r="C38" s="134" t="inlineStr">
        <is>
          <t>Gulf War I (1990-2001)</t>
        </is>
      </c>
      <c r="D38" s="134" t="inlineStr">
        <is>
          <t>N/A</t>
        </is>
      </c>
      <c r="E38" s="134" t="inlineStr">
        <is>
          <t>All Ages</t>
        </is>
      </c>
      <c r="F38" s="133" t="n"/>
      <c r="G38" s="135" t="n">
        <v>0.27</v>
      </c>
      <c r="H38" s="136" t="inlineStr">
        <is>
          <t>Census / VA data 2022-2023</t>
        </is>
      </c>
    </row>
    <row r="39" ht="15" customHeight="1" s="107">
      <c r="A39" s="129" t="n">
        <v>2023</v>
      </c>
      <c r="B39" s="130" t="inlineStr">
        <is>
          <t>Veteran</t>
        </is>
      </c>
      <c r="C39" s="130" t="inlineStr">
        <is>
          <t>Vietnam Era</t>
        </is>
      </c>
      <c r="D39" s="130" t="inlineStr">
        <is>
          <t>N/A</t>
        </is>
      </c>
      <c r="E39" s="130" t="inlineStr">
        <is>
          <t>All Ages</t>
        </is>
      </c>
      <c r="F39" s="129" t="n"/>
      <c r="G39" s="131" t="n">
        <v>0.16</v>
      </c>
      <c r="H39" s="132" t="inlineStr">
        <is>
          <t>Census / VA data 2022-2023</t>
        </is>
      </c>
    </row>
    <row r="40" ht="15" customHeight="1" s="107">
      <c r="A40" s="133" t="n">
        <v>2023</v>
      </c>
      <c r="B40" s="134" t="inlineStr">
        <is>
          <t>Veteran</t>
        </is>
      </c>
      <c r="C40" s="134" t="inlineStr">
        <is>
          <t>Peacetime / Other</t>
        </is>
      </c>
      <c r="D40" s="134" t="inlineStr">
        <is>
          <t>N/A</t>
        </is>
      </c>
      <c r="E40" s="134" t="inlineStr">
        <is>
          <t>All Ages</t>
        </is>
      </c>
      <c r="F40" s="133" t="n"/>
      <c r="G40" s="135" t="n">
        <v>0.09</v>
      </c>
      <c r="H40" s="136" t="inlineStr">
        <is>
          <t>Census / VA data 2022-2023</t>
        </is>
      </c>
    </row>
    <row r="41" ht="15" customHeight="1" s="107">
      <c r="A41" s="129" t="n">
        <v>2023</v>
      </c>
      <c r="B41" s="130" t="inlineStr">
        <is>
          <t>Veteran</t>
        </is>
      </c>
      <c r="C41" s="130" t="inlineStr">
        <is>
          <t>All Eras</t>
        </is>
      </c>
      <c r="D41" s="130" t="inlineStr">
        <is>
          <t>All</t>
        </is>
      </c>
      <c r="E41" s="130" t="inlineStr">
        <is>
          <t>All Ages</t>
        </is>
      </c>
      <c r="F41" s="129" t="n"/>
      <c r="G41" s="131" t="n">
        <v>0.22</v>
      </c>
      <c r="H41" s="132" t="inlineStr">
        <is>
          <t>Govt/Public Admin — BLS 2022-23</t>
        </is>
      </c>
    </row>
    <row r="42" ht="15" customHeight="1" s="107">
      <c r="A42" s="133" t="n">
        <v>2023</v>
      </c>
      <c r="B42" s="134" t="inlineStr">
        <is>
          <t>Veteran</t>
        </is>
      </c>
      <c r="C42" s="134" t="inlineStr">
        <is>
          <t>All Eras</t>
        </is>
      </c>
      <c r="D42" s="134" t="inlineStr">
        <is>
          <t>All</t>
        </is>
      </c>
      <c r="E42" s="134" t="inlineStr">
        <is>
          <t>All Ages</t>
        </is>
      </c>
      <c r="F42" s="133" t="n"/>
      <c r="G42" s="135" t="n">
        <v>0.18</v>
      </c>
      <c r="H42" s="136" t="inlineStr">
        <is>
          <t>Prof &amp; Business Svcs — BLS 2022-23</t>
        </is>
      </c>
    </row>
    <row r="43" ht="15" customHeight="1" s="107">
      <c r="A43" s="129" t="n">
        <v>2023</v>
      </c>
      <c r="B43" s="130" t="inlineStr">
        <is>
          <t>Veteran</t>
        </is>
      </c>
      <c r="C43" s="130" t="inlineStr">
        <is>
          <t>All Eras</t>
        </is>
      </c>
      <c r="D43" s="130" t="inlineStr">
        <is>
          <t>All</t>
        </is>
      </c>
      <c r="E43" s="130" t="inlineStr">
        <is>
          <t>All Ages</t>
        </is>
      </c>
      <c r="F43" s="129" t="n"/>
      <c r="G43" s="131" t="n">
        <v>0.12</v>
      </c>
      <c r="H43" s="132" t="inlineStr">
        <is>
          <t>Healthcare — BLS 2022-23</t>
        </is>
      </c>
    </row>
    <row r="44" ht="15" customHeight="1" s="107">
      <c r="A44" s="133" t="n">
        <v>2023</v>
      </c>
      <c r="B44" s="134" t="inlineStr">
        <is>
          <t>Veteran</t>
        </is>
      </c>
      <c r="C44" s="134" t="inlineStr">
        <is>
          <t>All Eras</t>
        </is>
      </c>
      <c r="D44" s="134" t="inlineStr">
        <is>
          <t>All</t>
        </is>
      </c>
      <c r="E44" s="134" t="inlineStr">
        <is>
          <t>All Ages</t>
        </is>
      </c>
      <c r="F44" s="133" t="n"/>
      <c r="G44" s="135" t="n">
        <v>0.09</v>
      </c>
      <c r="H44" s="136" t="inlineStr">
        <is>
          <t>Transportation — BLS 2022-23</t>
        </is>
      </c>
    </row>
    <row r="45" ht="15" customHeight="1" s="107">
      <c r="A45" s="129" t="n">
        <v>2023</v>
      </c>
      <c r="B45" s="130" t="inlineStr">
        <is>
          <t>Veteran</t>
        </is>
      </c>
      <c r="C45" s="130" t="inlineStr">
        <is>
          <t>All Eras</t>
        </is>
      </c>
      <c r="D45" s="130" t="inlineStr">
        <is>
          <t>All</t>
        </is>
      </c>
      <c r="E45" s="130" t="inlineStr">
        <is>
          <t>All Ages</t>
        </is>
      </c>
      <c r="F45" s="129" t="n"/>
      <c r="G45" s="131" t="n">
        <v>0.08</v>
      </c>
      <c r="H45" s="132" t="inlineStr">
        <is>
          <t>Retail Trade — BLS 2022-23</t>
        </is>
      </c>
    </row>
    <row r="46" ht="15" customHeight="1" s="107">
      <c r="A46" s="133" t="n">
        <v>2023</v>
      </c>
      <c r="B46" s="134" t="inlineStr">
        <is>
          <t>Veteran</t>
        </is>
      </c>
      <c r="C46" s="134" t="inlineStr">
        <is>
          <t>All Eras</t>
        </is>
      </c>
      <c r="D46" s="134" t="inlineStr">
        <is>
          <t>All</t>
        </is>
      </c>
      <c r="E46" s="134" t="inlineStr">
        <is>
          <t>All Ages</t>
        </is>
      </c>
      <c r="F46" s="133" t="n"/>
      <c r="G46" s="135" t="n">
        <v>0.08</v>
      </c>
      <c r="H46" s="136" t="inlineStr">
        <is>
          <t>Manufacturing — BLS 2022-23</t>
        </is>
      </c>
    </row>
    <row r="47" ht="15" customHeight="1" s="107">
      <c r="A47" s="129" t="n">
        <v>2023</v>
      </c>
      <c r="B47" s="130" t="inlineStr">
        <is>
          <t>Veteran</t>
        </is>
      </c>
      <c r="C47" s="130" t="inlineStr">
        <is>
          <t>All Eras</t>
        </is>
      </c>
      <c r="D47" s="130" t="inlineStr">
        <is>
          <t>All</t>
        </is>
      </c>
      <c r="E47" s="130" t="inlineStr">
        <is>
          <t>All Ages</t>
        </is>
      </c>
      <c r="F47" s="129" t="n"/>
      <c r="G47" s="131" t="n">
        <v>0.07000000000000001</v>
      </c>
      <c r="H47" s="132" t="inlineStr">
        <is>
          <t>Construction — BLS 2022-23</t>
        </is>
      </c>
    </row>
    <row r="48" ht="15" customHeight="1" s="107">
      <c r="A48" s="133" t="n">
        <v>2023</v>
      </c>
      <c r="B48" s="134" t="inlineStr">
        <is>
          <t>Veteran</t>
        </is>
      </c>
      <c r="C48" s="134" t="inlineStr">
        <is>
          <t>All Eras</t>
        </is>
      </c>
      <c r="D48" s="134" t="inlineStr">
        <is>
          <t>All</t>
        </is>
      </c>
      <c r="E48" s="134" t="inlineStr">
        <is>
          <t>All Ages</t>
        </is>
      </c>
      <c r="F48" s="133" t="n"/>
      <c r="G48" s="135" t="n">
        <v>0.06</v>
      </c>
      <c r="H48" s="136" t="inlineStr">
        <is>
          <t>Other Services — BLS 2022-23</t>
        </is>
      </c>
    </row>
    <row r="49" ht="15" customHeight="1" s="107">
      <c r="A49" s="129" t="n">
        <v>2023</v>
      </c>
      <c r="B49" s="130" t="inlineStr">
        <is>
          <t>Veteran</t>
        </is>
      </c>
      <c r="C49" s="130" t="inlineStr">
        <is>
          <t>All Eras</t>
        </is>
      </c>
      <c r="D49" s="130" t="inlineStr">
        <is>
          <t>All</t>
        </is>
      </c>
      <c r="E49" s="130" t="inlineStr">
        <is>
          <t>All Ages</t>
        </is>
      </c>
      <c r="F49" s="129" t="n"/>
      <c r="G49" s="131" t="n">
        <v>0.05</v>
      </c>
      <c r="H49" s="132" t="inlineStr">
        <is>
          <t>Financial Activities — BLS 2022-23</t>
        </is>
      </c>
    </row>
    <row r="50" ht="15" customHeight="1" s="107">
      <c r="A50" s="133" t="n">
        <v>2023</v>
      </c>
      <c r="B50" s="134" t="inlineStr">
        <is>
          <t>Veteran</t>
        </is>
      </c>
      <c r="C50" s="134" t="inlineStr">
        <is>
          <t>All Eras</t>
        </is>
      </c>
      <c r="D50" s="134" t="inlineStr">
        <is>
          <t>All</t>
        </is>
      </c>
      <c r="E50" s="134" t="inlineStr">
        <is>
          <t>All Ages</t>
        </is>
      </c>
      <c r="F50" s="133" t="n"/>
      <c r="G50" s="135" t="n">
        <v>0.05</v>
      </c>
      <c r="H50" s="136" t="inlineStr">
        <is>
          <t>Information/Technology — BLS 2022-23</t>
        </is>
      </c>
    </row>
  </sheetData>
  <mergeCells count="2">
    <mergeCell ref="A2:H2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1B3A6B"/>
    <outlinePr summaryBelow="1" summaryRight="1"/>
    <pageSetUpPr fitToPage="0"/>
  </sheetPr>
  <dimension ref="A1:F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06" min="1" max="1"/>
    <col width="14" customWidth="1" style="106" min="2" max="2"/>
    <col width="16" customWidth="1" style="106" min="3" max="5"/>
    <col width="60" customWidth="1" style="106" min="6" max="6"/>
  </cols>
  <sheetData>
    <row r="1" ht="25.5" customHeight="1" s="107">
      <c r="A1" s="137" t="inlineStr">
        <is>
          <t>ANNUAL UNEMPLOYMENT RATES: VETERANS vs. NONVETERANS (2019–2023)</t>
        </is>
      </c>
    </row>
    <row r="2" ht="15.75" customHeight="1" s="107">
      <c r="A2" s="109" t="inlineStr">
        <is>
          <t>Source: BLS Current Population Survey — Annual Averages. All persons 18 years and over.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</row>
    <row r="4" ht="31.5" customHeight="1" s="107">
      <c r="A4" s="138" t="inlineStr">
        <is>
          <t>Year</t>
        </is>
      </c>
      <c r="B4" s="138" t="inlineStr">
        <is>
          <t>Veteran Rate</t>
        </is>
      </c>
      <c r="C4" s="138" t="inlineStr">
        <is>
          <t>Nonveteran Rate</t>
        </is>
      </c>
      <c r="D4" s="138" t="inlineStr">
        <is>
          <t>Gap (Non−Vet)</t>
        </is>
      </c>
      <c r="E4" s="138" t="inlineStr">
        <is>
          <t>YoY Δ Veteran</t>
        </is>
      </c>
      <c r="F4" s="138" t="inlineStr">
        <is>
          <t>Context / Story Note</t>
        </is>
      </c>
    </row>
    <row r="5" ht="27.75" customHeight="1" s="107">
      <c r="A5" s="132" t="inlineStr">
        <is>
          <t>2019</t>
        </is>
      </c>
      <c r="B5" s="139" t="n">
        <v>0.03</v>
      </c>
      <c r="C5" s="139" t="n">
        <v>0.034</v>
      </c>
      <c r="D5" s="139">
        <f>C5-B5</f>
        <v/>
      </c>
      <c r="E5" s="129" t="inlineStr">
        <is>
          <t>—</t>
        </is>
      </c>
      <c r="F5" s="132" t="inlineStr">
        <is>
          <t>Pre-COVID baseline. Strong labor market. Veterans outperform by 0.4 pts.</t>
        </is>
      </c>
    </row>
    <row r="6" ht="27.75" customHeight="1" s="107">
      <c r="A6" s="136" t="inlineStr">
        <is>
          <t>2020</t>
        </is>
      </c>
      <c r="B6" s="140" t="n">
        <v>0.055</v>
      </c>
      <c r="C6" s="140" t="n">
        <v>0.082</v>
      </c>
      <c r="D6" s="140">
        <f>C6-B6</f>
        <v/>
      </c>
      <c r="E6" s="140">
        <f>B6-B5</f>
        <v/>
      </c>
      <c r="F6" s="136" t="inlineStr">
        <is>
          <t>Pandemic spike. Veterans lose 2.5 pts but recover faster than nonveterans.</t>
        </is>
      </c>
    </row>
    <row r="7" ht="27.75" customHeight="1" s="107">
      <c r="A7" s="132" t="inlineStr">
        <is>
          <t>2021</t>
        </is>
      </c>
      <c r="B7" s="139" t="n">
        <v>0.042</v>
      </c>
      <c r="C7" s="139" t="n">
        <v>0.053</v>
      </c>
      <c r="D7" s="139">
        <f>C7-B7</f>
        <v/>
      </c>
      <c r="E7" s="139">
        <f>B7-B6</f>
        <v/>
      </c>
      <c r="F7" s="132" t="inlineStr">
        <is>
          <t>Recovery year. Veteran rate drops 1.3 pts. Gap widens to 1.1 pts in veterans' favor.</t>
        </is>
      </c>
    </row>
    <row r="8" ht="27.75" customHeight="1" s="107">
      <c r="A8" s="136" t="inlineStr">
        <is>
          <t>2022</t>
        </is>
      </c>
      <c r="B8" s="140" t="n">
        <v>0.028</v>
      </c>
      <c r="C8" s="140" t="n">
        <v>0.037</v>
      </c>
      <c r="D8" s="140">
        <f>C8-B8</f>
        <v/>
      </c>
      <c r="E8" s="140">
        <f>B8-B7</f>
        <v/>
      </c>
      <c r="F8" s="136" t="inlineStr">
        <is>
          <t>Near full employment. Veteran rate hits 5-yr low. Post-9/11 cohort still at 3.1%.</t>
        </is>
      </c>
    </row>
    <row r="9" ht="27.75" customHeight="1" s="107">
      <c r="A9" s="132" t="inlineStr">
        <is>
          <t>2023</t>
        </is>
      </c>
      <c r="B9" s="139" t="n">
        <v>0.028</v>
      </c>
      <c r="C9" s="139" t="n">
        <v>0.036</v>
      </c>
      <c r="D9" s="139">
        <f>C9-B9</f>
        <v/>
      </c>
      <c r="E9" s="139">
        <f>B9-B8</f>
        <v/>
      </c>
      <c r="F9" s="132" t="inlineStr">
        <is>
          <t>Rate holds flat. Headline looks stable. Disabled GWOT veterans at 6.4% — hidden.</t>
        </is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C0392B"/>
    <outlinePr summaryBelow="1" summaryRight="1"/>
    <pageSetUpPr fitToPage="0"/>
  </sheetPr>
  <dimension ref="A1:H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4" customWidth="1" style="106" min="1" max="1"/>
    <col width="30" customWidth="1" style="106" min="2" max="2"/>
    <col width="14" customWidth="1" style="106" min="3" max="4"/>
    <col width="16" customWidth="1" style="106" min="5" max="5"/>
    <col width="28" customWidth="1" style="106" min="6" max="6"/>
    <col width="22" customWidth="1" style="106" min="7" max="7"/>
    <col width="50" customWidth="1" style="106" min="8" max="8"/>
  </cols>
  <sheetData>
    <row r="1" ht="25.5" customHeight="1" s="107">
      <c r="A1" s="137" t="inlineStr">
        <is>
          <t>ERA &amp; DISABILITY BREAKDOWN — THE NUMBERS BEHIND THE HEADLINE</t>
        </is>
      </c>
    </row>
    <row r="2" ht="15.75" customHeight="1" s="107">
      <c r="A2" s="109" t="inlineStr">
        <is>
          <t>Source: BLS Employment Situation of Veterans Annual Releases; BLS Aug 2023 Supplemental; U.S. Census Bureau; VA data.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  <c r="G3" s="110" t="n"/>
      <c r="H3" s="110" t="n"/>
    </row>
    <row r="4" ht="24" customHeight="1" s="107">
      <c r="A4" s="141" t="inlineStr">
        <is>
          <t>SECTION A: UNEMPLOYMENT RATE BY SERVICE ERA</t>
        </is>
      </c>
      <c r="B4" s="123" t="n"/>
      <c r="C4" s="123" t="n"/>
      <c r="D4" s="123" t="n"/>
      <c r="E4" s="123" t="n"/>
      <c r="F4" s="123" t="n"/>
      <c r="G4" s="123" t="n"/>
      <c r="H4" s="123" t="n"/>
    </row>
    <row r="5" ht="31.5" customHeight="1" s="107">
      <c r="A5" s="138" t="inlineStr">
        <is>
          <t>Service Era</t>
        </is>
      </c>
      <c r="B5" s="138" t="inlineStr">
        <is>
          <t>Definition</t>
        </is>
      </c>
      <c r="C5" s="138" t="inlineStr">
        <is>
          <t>2022 Rate</t>
        </is>
      </c>
      <c r="D5" s="138" t="inlineStr">
        <is>
          <t>2023 Rate</t>
        </is>
      </c>
      <c r="E5" s="138" t="inlineStr">
        <is>
          <t>Δ 2022→2023</t>
        </is>
      </c>
      <c r="F5" s="138" t="inlineStr">
        <is>
          <t>vs. Headline (2023)</t>
        </is>
      </c>
      <c r="G5" s="138" t="inlineStr">
        <is>
          <t>Disability Prevalence</t>
        </is>
      </c>
      <c r="H5" s="138" t="inlineStr">
        <is>
          <t>Story Note</t>
        </is>
      </c>
    </row>
    <row r="6" ht="36" customHeight="1" s="107">
      <c r="A6" s="132" t="inlineStr">
        <is>
          <t>Gulf War II — GWOT
(Post-9/11, Sep 2001–Present)</t>
        </is>
      </c>
      <c r="B6" s="132" t="inlineStr">
        <is>
          <t>OIF/OEF/OND veterans
(Iraq, Afghanistan, GWOT)</t>
        </is>
      </c>
      <c r="C6" s="142" t="n">
        <v>0.031</v>
      </c>
      <c r="D6" s="142" t="n">
        <v>0.033</v>
      </c>
      <c r="E6" s="143" t="inlineStr">
        <is>
          <t>+0.2 pts</t>
        </is>
      </c>
      <c r="F6" s="143" t="inlineStr">
        <is>
          <t>+0.5 pts above headline</t>
        </is>
      </c>
      <c r="G6" s="143" t="inlineStr">
        <is>
          <t>43%</t>
        </is>
      </c>
      <c r="H6" s="132" t="inlineStr">
        <is>
          <t>Most active transition cohort. Highest disability rate. Youngest age profile. Most vulnerable to structural barriers.</t>
        </is>
      </c>
    </row>
    <row r="7" ht="36" customHeight="1" s="107">
      <c r="A7" s="136" t="inlineStr">
        <is>
          <t>Gulf War Era I
(Aug 1990 – Aug 2001)</t>
        </is>
      </c>
      <c r="B7" s="136" t="inlineStr">
        <is>
          <t>Desert Storm, Balkans,
interwar peacekeeping</t>
        </is>
      </c>
      <c r="C7" s="144" t="n">
        <v>0.029</v>
      </c>
      <c r="D7" s="144" t="n">
        <v>0.023</v>
      </c>
      <c r="E7" s="145" t="inlineStr">
        <is>
          <t>−0.6 pts</t>
        </is>
      </c>
      <c r="F7" s="145" t="inlineStr">
        <is>
          <t>−0.5 pts below headline</t>
        </is>
      </c>
      <c r="G7" s="146" t="inlineStr">
        <is>
          <t>27%</t>
        </is>
      </c>
      <c r="H7" s="136" t="inlineStr">
        <is>
          <t>Mid-career veterans (50s). Stabilized professionally. Lower unemployment than GWOT peers.</t>
        </is>
      </c>
    </row>
    <row r="8" ht="36" customHeight="1" s="107">
      <c r="A8" s="132" t="inlineStr">
        <is>
          <t>Vietnam Era
(Aug 1964 – Apr 1975)</t>
        </is>
      </c>
      <c r="B8" s="132" t="inlineStr">
        <is>
          <t>Vietnam, Cold War,
combat deployments</t>
        </is>
      </c>
      <c r="C8" s="142" t="n">
        <v>0.026</v>
      </c>
      <c r="D8" s="142" t="n">
        <v>0.025</v>
      </c>
      <c r="E8" s="147" t="inlineStr">
        <is>
          <t>−0.1 pts</t>
        </is>
      </c>
      <c r="F8" s="147" t="inlineStr">
        <is>
          <t>−0.3 pts below headline</t>
        </is>
      </c>
      <c r="G8" s="148" t="inlineStr">
        <is>
          <t>16%</t>
        </is>
      </c>
      <c r="H8" s="132" t="inlineStr">
        <is>
          <t>Largely at or near retirement age. Lower labor force participation. Those still working show low UE rates.</t>
        </is>
      </c>
    </row>
    <row r="9" ht="36" customHeight="1" s="107">
      <c r="A9" s="136" t="inlineStr">
        <is>
          <t>Korean War / WWII / Other
(Pre-1964 service periods)</t>
        </is>
      </c>
      <c r="B9" s="136" t="inlineStr">
        <is>
          <t>WWII, Korea,
other service periods</t>
        </is>
      </c>
      <c r="C9" s="144" t="n">
        <v>0.023</v>
      </c>
      <c r="D9" s="144" t="n">
        <v>0.024</v>
      </c>
      <c r="E9" s="149" t="inlineStr">
        <is>
          <t>+0.1 pts</t>
        </is>
      </c>
      <c r="F9" s="145" t="inlineStr">
        <is>
          <t>−0.4 pts below headline</t>
        </is>
      </c>
      <c r="G9" s="146" t="inlineStr">
        <is>
          <t>9%</t>
        </is>
      </c>
      <c r="H9" s="136" t="inlineStr">
        <is>
          <t>Oldest cohort. Majority retired. Those in workforce show lowest unemployment of all veteran groups.</t>
        </is>
      </c>
    </row>
    <row r="10" ht="36" customHeight="1" s="107">
      <c r="A10" s="150" t="inlineStr">
        <is>
          <t>ALL VETERANS — Combined</t>
        </is>
      </c>
      <c r="B10" s="151" t="inlineStr">
        <is>
          <t>All service periods combined</t>
        </is>
      </c>
      <c r="C10" s="152" t="n">
        <v>0.028</v>
      </c>
      <c r="D10" s="152" t="n">
        <v>0.028</v>
      </c>
      <c r="E10" s="153" t="inlineStr">
        <is>
          <t>0.0 pts</t>
        </is>
      </c>
      <c r="F10" s="153" t="inlineStr">
        <is>
          <t>—</t>
        </is>
      </c>
      <c r="G10" s="154" t="inlineStr">
        <is>
          <t>30%</t>
        </is>
      </c>
      <c r="H10" s="151" t="inlineStr">
        <is>
          <t>This is the headline number. It averages across all eras and conceals the GWOT cohort gap.</t>
        </is>
      </c>
    </row>
    <row r="11" ht="36" customHeight="1" s="107">
      <c r="A11" s="155" t="inlineStr">
        <is>
          <t>NONVETERANS (Comparison)</t>
        </is>
      </c>
      <c r="B11" s="156" t="inlineStr">
        <is>
          <t>Civilian comparison group</t>
        </is>
      </c>
      <c r="C11" s="157" t="n">
        <v>0.037</v>
      </c>
      <c r="D11" s="157" t="n">
        <v>0.036</v>
      </c>
      <c r="E11" s="158" t="inlineStr">
        <is>
          <t>−0.1 pts</t>
        </is>
      </c>
      <c r="F11" s="159" t="inlineStr">
        <is>
          <t>+0.8 pts above headline</t>
        </is>
      </c>
      <c r="G11" s="160" t="inlineStr">
        <is>
          <t>N/A</t>
        </is>
      </c>
      <c r="H11" s="156" t="inlineStr">
        <is>
          <t>The benchmark. Veterans overall beat this rate — but GWOT disabled veterans do not.</t>
        </is>
      </c>
    </row>
    <row r="12" ht="15" customHeight="1" s="107">
      <c r="A12" s="161" t="n"/>
      <c r="B12" s="161" t="n"/>
      <c r="C12" s="161" t="n"/>
      <c r="D12" s="161" t="n"/>
      <c r="E12" s="161" t="n"/>
      <c r="F12" s="161" t="n"/>
      <c r="G12" s="161" t="n"/>
      <c r="H12" s="161" t="n"/>
    </row>
    <row r="13" ht="24" customHeight="1" s="107">
      <c r="A13" s="162" t="n"/>
      <c r="B13" s="163" t="n"/>
      <c r="C13" s="163" t="n"/>
      <c r="D13" s="163" t="n"/>
      <c r="E13" s="163" t="n"/>
      <c r="F13" s="163" t="n"/>
      <c r="G13" s="163" t="n"/>
      <c r="H13" s="112" t="n"/>
    </row>
    <row r="14" ht="31.5" customHeight="1" s="107">
      <c r="A14" s="138" t="inlineStr">
        <is>
          <t>SECTION B: UNEMPLOYMENT BY DISABILITY STATUS — WHERE THE HEADLINE BREAKS DOWN</t>
        </is>
      </c>
      <c r="B14" s="163" t="n"/>
      <c r="C14" s="163" t="n"/>
      <c r="D14" s="163" t="n"/>
      <c r="E14" s="163" t="n"/>
      <c r="F14" s="163" t="n"/>
      <c r="G14" s="163" t="n"/>
      <c r="H14" s="112" t="n"/>
    </row>
    <row r="15" ht="24" customHeight="1" s="107">
      <c r="A15" s="164" t="inlineStr">
        <is>
          <t>Group</t>
        </is>
      </c>
      <c r="B15" s="164" t="inlineStr">
        <is>
          <t>Disability Status</t>
        </is>
      </c>
      <c r="C15" s="164" t="inlineStr">
        <is>
          <t>Unemployment Rate</t>
        </is>
      </c>
      <c r="D15" s="164" t="inlineStr">
        <is>
          <t>vs. Vet Headline</t>
        </is>
      </c>
      <c r="E15" s="164" t="inlineStr">
        <is>
          <t>Data Period</t>
        </is>
      </c>
      <c r="F15" s="164" t="inlineStr">
        <is>
          <t>Key Implication</t>
        </is>
      </c>
      <c r="G15" s="165" t="n"/>
      <c r="H15" s="165" t="n"/>
    </row>
    <row r="16" ht="31.5" customHeight="1" s="107">
      <c r="A16" s="166" t="inlineStr">
        <is>
          <t>GWOT Veterans</t>
        </is>
      </c>
      <c r="B16" s="167" t="inlineStr">
        <is>
          <t>WITH service-connected disability</t>
        </is>
      </c>
      <c r="C16" s="168" t="n">
        <v>0.064</v>
      </c>
      <c r="D16" s="169" t="inlineStr">
        <is>
          <t>+3.6 pts — more than DOUBLE the headline</t>
        </is>
      </c>
      <c r="E16" s="170" t="inlineStr">
        <is>
          <t>Aug 2023 (BLS Supplemental)</t>
        </is>
      </c>
      <c r="F16" s="170" t="inlineStr">
        <is>
          <t>43% of GWOT veterans are in this group. This is the real crisis hidden by the 2.8% average.</t>
        </is>
      </c>
      <c r="G16" s="161" t="n"/>
      <c r="H16" s="161" t="n"/>
    </row>
    <row r="17" ht="31.5" customHeight="1" s="107">
      <c r="A17" s="146" t="inlineStr">
        <is>
          <t>GWOT Veterans</t>
        </is>
      </c>
      <c r="B17" s="136" t="inlineStr">
        <is>
          <t>WITHOUT service-connected disability</t>
        </is>
      </c>
      <c r="C17" s="171" t="n">
        <v>0.04</v>
      </c>
      <c r="D17" s="172" t="inlineStr">
        <is>
          <t>+1.2 pts above headline</t>
        </is>
      </c>
      <c r="E17" s="136" t="inlineStr">
        <is>
          <t>Aug 2023 (BLS Supplemental)</t>
        </is>
      </c>
      <c r="F17" s="136" t="inlineStr">
        <is>
          <t>Still higher than the all-veteran average. GWOT era carries structural barriers even without disability.</t>
        </is>
      </c>
      <c r="G17" s="165" t="n"/>
      <c r="H17" s="165" t="n"/>
    </row>
    <row r="18" ht="31.5" customHeight="1" s="107">
      <c r="A18" s="148" t="inlineStr">
        <is>
          <t>All Veterans</t>
        </is>
      </c>
      <c r="B18" s="132" t="inlineStr">
        <is>
          <t>WITH service-connected disability</t>
        </is>
      </c>
      <c r="C18" s="173" t="n">
        <v>0.06</v>
      </c>
      <c r="D18" s="174" t="inlineStr">
        <is>
          <t>+3.2 pts above headline</t>
        </is>
      </c>
      <c r="E18" s="132" t="inlineStr">
        <is>
          <t>Aug 2023 (BLS Supplemental)</t>
        </is>
      </c>
      <c r="F18" s="132" t="inlineStr">
        <is>
          <t>Nearly one-third of all veterans have a service-connected disability. The 2.8% headline masks 6.0%.</t>
        </is>
      </c>
      <c r="G18" s="161" t="n"/>
      <c r="H18" s="161" t="n"/>
    </row>
    <row r="19" ht="31.5" customHeight="1" s="107">
      <c r="A19" s="146" t="inlineStr">
        <is>
          <t>All Veterans</t>
        </is>
      </c>
      <c r="B19" s="136" t="inlineStr">
        <is>
          <t>WITHOUT service-connected disability</t>
        </is>
      </c>
      <c r="C19" s="175" t="n">
        <v>0.033</v>
      </c>
      <c r="D19" s="172" t="inlineStr">
        <is>
          <t>+0.5 pts above headline</t>
        </is>
      </c>
      <c r="E19" s="136" t="inlineStr">
        <is>
          <t>2023 est.</t>
        </is>
      </c>
      <c r="F19" s="136" t="inlineStr">
        <is>
          <t>Veterans without a disability still perform better than the all-veteran average implies.</t>
        </is>
      </c>
      <c r="G19" s="165" t="n"/>
      <c r="H19" s="165" t="n"/>
    </row>
    <row r="20" ht="31.5" customHeight="1" s="107">
      <c r="A20" s="148" t="inlineStr">
        <is>
          <t>Nonveterans</t>
        </is>
      </c>
      <c r="B20" s="132" t="inlineStr">
        <is>
          <t>WITH disability (comparison)</t>
        </is>
      </c>
      <c r="C20" s="173" t="n">
        <v>0.083</v>
      </c>
      <c r="D20" s="132" t="inlineStr">
        <is>
          <t>—</t>
        </is>
      </c>
      <c r="E20" s="132" t="inlineStr">
        <is>
          <t>Apr 2025–Mar 2026 avg</t>
        </is>
      </c>
      <c r="F20" s="132" t="inlineStr">
        <is>
          <t>Veterans with disabilities still outperform nonveterans with disabilities — but the gap is large.</t>
        </is>
      </c>
      <c r="G20" s="161" t="n"/>
      <c r="H20" s="161" t="n"/>
    </row>
    <row r="21" ht="31.5" customHeight="1" s="107">
      <c r="A21" s="146" t="inlineStr">
        <is>
          <t>Nonveterans</t>
        </is>
      </c>
      <c r="B21" s="136" t="inlineStr">
        <is>
          <t>WITHOUT disability (comparison)</t>
        </is>
      </c>
      <c r="C21" s="171" t="n">
        <v>0.04</v>
      </c>
      <c r="D21" s="136" t="inlineStr">
        <is>
          <t>—</t>
        </is>
      </c>
      <c r="E21" s="136" t="inlineStr">
        <is>
          <t>Apr 2025–Mar 2026 avg</t>
        </is>
      </c>
      <c r="F21" s="136" t="inlineStr">
        <is>
          <t>Nonveterans without a disability (4.0%) now match or exceed GWOT disabled veterans (4.0% without SCD).</t>
        </is>
      </c>
      <c r="G21" s="165" t="n"/>
      <c r="H21" s="165" t="n"/>
    </row>
    <row r="22" ht="15" customHeight="1" s="107">
      <c r="A22" s="161" t="n"/>
      <c r="B22" s="161" t="n"/>
      <c r="C22" s="161" t="n"/>
      <c r="D22" s="161" t="n"/>
      <c r="E22" s="161" t="n"/>
      <c r="F22" s="161" t="n"/>
      <c r="G22" s="161" t="n"/>
      <c r="H22" s="161" t="n"/>
    </row>
    <row r="23" ht="15" customHeight="1" s="107">
      <c r="A23" s="165" t="n"/>
      <c r="B23" s="165" t="n"/>
      <c r="C23" s="165" t="n"/>
      <c r="D23" s="165" t="n"/>
      <c r="E23" s="165" t="n"/>
      <c r="F23" s="165" t="n"/>
      <c r="G23" s="165" t="n"/>
      <c r="H23" s="165" t="n"/>
    </row>
    <row r="24" ht="24" customHeight="1" s="107">
      <c r="A24" s="176" t="inlineStr">
        <is>
          <t>SECTION C: DISABILITY PREVALENCE — WHAT PERCENTAGE OF EACH ERA CARRIES A SERVICE-CONNECTED DISABILITY</t>
        </is>
      </c>
      <c r="B24" s="163" t="n"/>
      <c r="C24" s="163" t="n"/>
      <c r="D24" s="163" t="n"/>
      <c r="E24" s="163" t="n"/>
      <c r="F24" s="163" t="n"/>
      <c r="G24" s="163" t="n"/>
      <c r="H24" s="112" t="n"/>
    </row>
    <row r="25" ht="31.5" customHeight="1" s="107">
      <c r="A25" s="138" t="inlineStr">
        <is>
          <t>Service Era</t>
        </is>
      </c>
      <c r="B25" s="138" t="inlineStr">
        <is>
          <t>% With SCD (2022–2023)</t>
        </is>
      </c>
      <c r="C25" s="138" t="inlineStr">
        <is>
          <t>% With 70%+ Rating</t>
        </is>
      </c>
      <c r="D25" s="138" t="inlineStr">
        <is>
          <t>Estimated # in Workforce</t>
        </is>
      </c>
      <c r="E25" s="138" t="inlineStr">
        <is>
          <t>Implication</t>
        </is>
      </c>
      <c r="F25" s="165" t="n"/>
      <c r="G25" s="165" t="n"/>
      <c r="H25" s="165" t="n"/>
    </row>
    <row r="26" ht="36" customHeight="1" s="107">
      <c r="A26" s="167" t="inlineStr">
        <is>
          <t>Gulf War II — GWOT (Post-9/11)</t>
        </is>
      </c>
      <c r="B26" s="168" t="n">
        <v>0.43</v>
      </c>
      <c r="C26" s="177" t="n">
        <v>0.5</v>
      </c>
      <c r="D26" s="170" t="inlineStr">
        <is>
          <t>~1.1M disabled GWOT veterans in labor force</t>
        </is>
      </c>
      <c r="E26" s="170" t="inlineStr">
        <is>
          <t>The most active working cohort. 43% carry a disability. Half of those are at 70%+ — the benefits cliff threshold.</t>
        </is>
      </c>
      <c r="F26" s="161" t="n"/>
      <c r="G26" s="161" t="n"/>
      <c r="H26" s="161" t="n"/>
    </row>
    <row r="27" ht="36" customHeight="1" s="107">
      <c r="A27" s="136" t="inlineStr">
        <is>
          <t>Gulf War Era I (Desert Storm era)</t>
        </is>
      </c>
      <c r="B27" s="171" t="n">
        <v>0.27</v>
      </c>
      <c r="C27" s="144" t="n">
        <v>0.35</v>
      </c>
      <c r="D27" s="136" t="inlineStr">
        <is>
          <t>~480K disabled Gulf War I veterans in labor force</t>
        </is>
      </c>
      <c r="E27" s="136" t="inlineStr">
        <is>
          <t>High rate of Gulf War illness. Less visible than GWOT but significant. Mid-career workers.</t>
        </is>
      </c>
      <c r="F27" s="165" t="n"/>
      <c r="G27" s="165" t="n"/>
      <c r="H27" s="165" t="n"/>
    </row>
    <row r="28" ht="36" customHeight="1" s="107">
      <c r="A28" s="132" t="inlineStr">
        <is>
          <t>Vietnam Era</t>
        </is>
      </c>
      <c r="B28" s="178" t="n">
        <v>0.16</v>
      </c>
      <c r="C28" s="142" t="n">
        <v>0.28</v>
      </c>
      <c r="D28" s="132" t="inlineStr">
        <is>
          <t>~320K disabled Vietnam veterans in labor force</t>
        </is>
      </c>
      <c r="E28" s="132" t="inlineStr">
        <is>
          <t>Smaller working-age population. Agent Orange exposure. Many already retired or on VA benefits.</t>
        </is>
      </c>
      <c r="F28" s="161" t="n"/>
      <c r="G28" s="161" t="n"/>
      <c r="H28" s="161" t="n"/>
    </row>
    <row r="29" ht="36" customHeight="1" s="107">
      <c r="A29" s="136" t="inlineStr">
        <is>
          <t>Peacetime / Other Service</t>
        </is>
      </c>
      <c r="B29" s="175" t="n">
        <v>0.09</v>
      </c>
      <c r="C29" s="144" t="n">
        <v>0.2</v>
      </c>
      <c r="D29" s="136" t="inlineStr">
        <is>
          <t>~190K disabled peacetime veterans in labor force</t>
        </is>
      </c>
      <c r="E29" s="136" t="inlineStr">
        <is>
          <t>Lowest prevalence. Occupational injuries most common. Less combat-related disability.</t>
        </is>
      </c>
      <c r="F29" s="165" t="n"/>
      <c r="G29" s="165" t="n"/>
      <c r="H29" s="165" t="n"/>
    </row>
    <row r="30" ht="36" customHeight="1" s="107">
      <c r="A30" s="150" t="inlineStr">
        <is>
          <t>ALL VETERANS Combined</t>
        </is>
      </c>
      <c r="B30" s="179" t="n">
        <v>0.3</v>
      </c>
      <c r="C30" s="180" t="n">
        <v>0.4</v>
      </c>
      <c r="D30" s="151" t="inlineStr">
        <is>
          <t>~4.8M veterans with SCD (BLS 2023)</t>
        </is>
      </c>
      <c r="E30" s="151" t="inlineStr">
        <is>
          <t>Nearly 1-in-3 veterans carries a service-connected disability. The employment data rarely breaks this out.</t>
        </is>
      </c>
      <c r="F30" s="161" t="n"/>
      <c r="G30" s="161" t="n"/>
      <c r="H30" s="161" t="n"/>
    </row>
    <row r="31" ht="15" customHeight="1" s="107">
      <c r="A31" s="181" t="n"/>
      <c r="B31" s="181" t="n"/>
      <c r="C31" s="181" t="n"/>
      <c r="D31" s="181" t="n"/>
      <c r="E31" s="181" t="n"/>
      <c r="F31" s="181" t="n"/>
      <c r="G31" s="181" t="n"/>
      <c r="H31" s="181" t="n"/>
    </row>
  </sheetData>
  <mergeCells count="6">
    <mergeCell ref="A4:H4"/>
    <mergeCell ref="A24:H24"/>
    <mergeCell ref="A2:H2"/>
    <mergeCell ref="A13:H13"/>
    <mergeCell ref="A14:H14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1B3A6B"/>
    <outlinePr summaryBelow="1" summaryRight="1"/>
    <pageSetUpPr fitToPage="0"/>
  </sheetPr>
  <dimension ref="A1:G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4" customWidth="1" style="106" min="1" max="1"/>
    <col width="12" customWidth="1" style="106" min="2" max="6"/>
    <col width="14" customWidth="1" style="106" min="7" max="7"/>
  </cols>
  <sheetData>
    <row r="1" ht="25.5" customHeight="1" s="107">
      <c r="A1" s="137" t="inlineStr">
        <is>
          <t>PIVOT ANALYSIS 1: UNEMPLOYMENT RATE BY SERVICE ERA × YEAR</t>
        </is>
      </c>
    </row>
    <row r="2" ht="15.75" customHeight="1" s="107">
      <c r="A2" s="109" t="inlineStr">
        <is>
          <t>Cross-tab showing how each service era's unemployment rate changed 2019–2023. Source: BLS CPS Annual Averages.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  <c r="G3" s="110" t="n"/>
    </row>
    <row r="4" ht="15" customHeight="1" s="107">
      <c r="A4" s="182" t="inlineStr">
        <is>
          <t xml:space="preserve">  HOW TO READ: Each cell shows the unemployment rate for that era in that year. </t>
        </is>
      </c>
    </row>
    <row r="5" ht="31.5" customHeight="1" s="107">
      <c r="A5" s="138" t="inlineStr">
        <is>
          <t>Service Era / Group</t>
        </is>
      </c>
      <c r="B5" s="138" t="inlineStr">
        <is>
          <t>2019</t>
        </is>
      </c>
      <c r="C5" s="138" t="inlineStr">
        <is>
          <t>2020</t>
        </is>
      </c>
      <c r="D5" s="138" t="inlineStr">
        <is>
          <t>2021</t>
        </is>
      </c>
      <c r="E5" s="138" t="inlineStr">
        <is>
          <t>2022</t>
        </is>
      </c>
      <c r="F5" s="138" t="inlineStr">
        <is>
          <t>2023</t>
        </is>
      </c>
      <c r="G5" s="138" t="inlineStr">
        <is>
          <t>Δ 2019→2023</t>
        </is>
      </c>
    </row>
    <row r="6" ht="24" customHeight="1" s="107">
      <c r="A6" s="132" t="inlineStr">
        <is>
          <t>Gulf War II — GWOT (Post-9/11)</t>
        </is>
      </c>
      <c r="B6" s="183" t="n">
        <v>0.036</v>
      </c>
      <c r="C6" s="184" t="n">
        <v>0.065</v>
      </c>
      <c r="D6" s="183" t="n">
        <v>0.048</v>
      </c>
      <c r="E6" s="131" t="n">
        <v>0.031</v>
      </c>
      <c r="F6" s="131" t="n">
        <v>0.033</v>
      </c>
      <c r="G6" s="139">
        <f>F6-B6</f>
        <v/>
      </c>
    </row>
    <row r="7" ht="24" customHeight="1" s="107">
      <c r="A7" s="132" t="inlineStr">
        <is>
          <t>Gulf War Era I</t>
        </is>
      </c>
      <c r="B7" s="131" t="n">
        <v>0.032</v>
      </c>
      <c r="C7" s="184" t="n">
        <v>0.058</v>
      </c>
      <c r="D7" s="183" t="n">
        <v>0.041</v>
      </c>
      <c r="E7" s="131" t="n">
        <v>0.029</v>
      </c>
      <c r="F7" s="185" t="n">
        <v>0.023</v>
      </c>
      <c r="G7" s="139">
        <f>F7-B7</f>
        <v/>
      </c>
    </row>
    <row r="8" ht="24" customHeight="1" s="107">
      <c r="A8" s="132" t="inlineStr">
        <is>
          <t>Vietnam Era</t>
        </is>
      </c>
      <c r="B8" s="131" t="n">
        <v>0.031</v>
      </c>
      <c r="C8" s="184" t="n">
        <v>0.052</v>
      </c>
      <c r="D8" s="183" t="n">
        <v>0.038</v>
      </c>
      <c r="E8" s="185" t="n">
        <v>0.026</v>
      </c>
      <c r="F8" s="185" t="n">
        <v>0.025</v>
      </c>
      <c r="G8" s="139">
        <f>F8-B8</f>
        <v/>
      </c>
    </row>
    <row r="9" ht="24" customHeight="1" s="107">
      <c r="A9" s="132" t="inlineStr">
        <is>
          <t>Korean / WWII / Other</t>
        </is>
      </c>
      <c r="B9" s="185" t="n">
        <v>0.026</v>
      </c>
      <c r="C9" s="183" t="n">
        <v>0.048</v>
      </c>
      <c r="D9" s="183" t="n">
        <v>0.035</v>
      </c>
      <c r="E9" s="185" t="n">
        <v>0.023</v>
      </c>
      <c r="F9" s="185" t="n">
        <v>0.024</v>
      </c>
      <c r="G9" s="139">
        <f>F9-B9</f>
        <v/>
      </c>
    </row>
    <row r="10" ht="24" customHeight="1" s="107">
      <c r="A10" s="150" t="inlineStr">
        <is>
          <t>ALL VETERANS — Combined</t>
        </is>
      </c>
      <c r="B10" s="186" t="n">
        <v>0.03</v>
      </c>
      <c r="C10" s="187" t="n">
        <v>0.055</v>
      </c>
      <c r="D10" s="188" t="n">
        <v>0.042</v>
      </c>
      <c r="E10" s="189" t="n">
        <v>0.028</v>
      </c>
      <c r="F10" s="189" t="n">
        <v>0.028</v>
      </c>
      <c r="G10" s="190">
        <f>F10-B10</f>
        <v/>
      </c>
    </row>
    <row r="11" ht="24" customHeight="1" s="107">
      <c r="A11" s="155" t="inlineStr">
        <is>
          <t>NONVETERANS (Benchmark)</t>
        </is>
      </c>
      <c r="B11" s="191" t="n">
        <v>0.034</v>
      </c>
      <c r="C11" s="192" t="n">
        <v>0.082</v>
      </c>
      <c r="D11" s="192" t="n">
        <v>0.053</v>
      </c>
      <c r="E11" s="193" t="n">
        <v>0.037</v>
      </c>
      <c r="F11" s="193" t="n">
        <v>0.036</v>
      </c>
      <c r="G11" s="194">
        <f>F11-B11</f>
        <v/>
      </c>
    </row>
    <row r="12" ht="15" customHeight="1" s="107">
      <c r="A12" s="110" t="n"/>
      <c r="B12" s="110" t="n"/>
      <c r="C12" s="110" t="n"/>
      <c r="D12" s="110" t="n"/>
      <c r="E12" s="110" t="n"/>
      <c r="F12" s="110" t="n"/>
      <c r="G12" s="110" t="n"/>
    </row>
    <row r="13" ht="60" customHeight="1" s="107">
      <c r="A13" s="195" t="inlineStr">
        <is>
          <t xml:space="preserve">  KEY INSIGHT: GWOT veterans started 2019 at 3.6% — already above the all-veteran average. By 2023 their rate (3.3%) has narrowed but remains the highest of any era. The Vietnam era, by contrast, now shows rates BELOW the all-veteran average — reflecting an older, more settled workforce.</t>
        </is>
      </c>
      <c r="B13" s="123" t="n"/>
      <c r="C13" s="123" t="n"/>
      <c r="D13" s="123" t="n"/>
      <c r="E13" s="123" t="n"/>
      <c r="F13" s="123" t="n"/>
      <c r="G13" s="123" t="n"/>
    </row>
  </sheetData>
  <mergeCells count="4">
    <mergeCell ref="A13:G13"/>
    <mergeCell ref="A2:G2"/>
    <mergeCell ref="A1:G1"/>
    <mergeCell ref="A4:G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C0392B"/>
    <outlinePr summaryBelow="1" summaryRight="1"/>
    <pageSetUpPr fitToPage="0"/>
  </sheetPr>
  <dimension ref="A1:G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06" min="1" max="1"/>
    <col width="16" customWidth="1" style="106" min="2" max="4"/>
    <col width="14" customWidth="1" style="106" min="5" max="5"/>
    <col width="60" customWidth="1" style="106" min="6" max="6"/>
    <col width="10" customWidth="1" style="106" min="7" max="7"/>
  </cols>
  <sheetData>
    <row r="1" ht="25.5" customHeight="1" s="107">
      <c r="A1" s="137" t="inlineStr">
        <is>
          <t>PIVOT ANALYSIS 2: UNEMPLOYMENT RATE BY DISABILITY STATUS × VETERAN GROUP</t>
        </is>
      </c>
    </row>
    <row r="2" ht="15.75" customHeight="1" s="107">
      <c r="A2" s="109" t="inlineStr">
        <is>
          <t>The single most important cross-tab in this analysis. Source: BLS Aug 2023 Supplemental; BLS Annual Averages.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  <c r="G3" s="110" t="n"/>
    </row>
    <row r="4" ht="15" customHeight="1" s="107">
      <c r="A4" s="182" t="inlineStr">
        <is>
          <t xml:space="preserve">  HOW TO READ: Rows = veteran/nonveteran groups. Columns = disability status. Compare within rows (disability effect) and across rows (group effect).</t>
        </is>
      </c>
      <c r="G4" s="110" t="n"/>
    </row>
    <row r="5" ht="31.5" customHeight="1" s="107">
      <c r="A5" s="138" t="inlineStr">
        <is>
          <t>Group</t>
        </is>
      </c>
      <c r="B5" s="138" t="inlineStr">
        <is>
          <t>With Disability</t>
        </is>
      </c>
      <c r="C5" s="138" t="inlineStr">
        <is>
          <t>Without Disability</t>
        </is>
      </c>
      <c r="D5" s="138" t="inlineStr">
        <is>
          <t>Disability Premium
(With − Without)</t>
        </is>
      </c>
      <c r="E5" s="138" t="inlineStr">
        <is>
          <t>Disability Prevalence
(% of Group)</t>
        </is>
      </c>
      <c r="F5" s="138" t="inlineStr">
        <is>
          <t>Story Implication</t>
        </is>
      </c>
      <c r="G5" s="138" t="n"/>
    </row>
    <row r="6" ht="36" customHeight="1" s="107">
      <c r="A6" s="167" t="inlineStr">
        <is>
          <t>GWOT Veterans (Post-9/11)</t>
        </is>
      </c>
      <c r="B6" s="196" t="n">
        <v>0.064</v>
      </c>
      <c r="C6" s="197" t="n">
        <v>0.04</v>
      </c>
      <c r="D6" s="198">
        <f>B6-C6</f>
        <v/>
      </c>
      <c r="E6" s="199" t="inlineStr">
        <is>
          <t>43%</t>
        </is>
      </c>
      <c r="F6" s="170" t="inlineStr">
        <is>
          <t>6.4% is the real GWOT rate for nearly half the cohort. The headline erases this.</t>
        </is>
      </c>
      <c r="G6" s="200" t="n"/>
    </row>
    <row r="7" ht="36" customHeight="1" s="107">
      <c r="A7" s="132" t="inlineStr">
        <is>
          <t>All Veterans — Combined</t>
        </is>
      </c>
      <c r="B7" s="184" t="n">
        <v>0.06</v>
      </c>
      <c r="C7" s="131" t="n">
        <v>0.033</v>
      </c>
      <c r="D7" s="201">
        <f>B7-C7</f>
        <v/>
      </c>
      <c r="E7" s="148" t="inlineStr">
        <is>
          <t>30%</t>
        </is>
      </c>
      <c r="F7" s="132" t="inlineStr">
        <is>
          <t>30% of all veterans carry a disability. Their 6.0% rate is invisible in the 2.8% average.</t>
        </is>
      </c>
      <c r="G7" s="202" t="n"/>
    </row>
    <row r="8" ht="36" customHeight="1" s="107">
      <c r="A8" s="132" t="inlineStr">
        <is>
          <t>Nonveterans (Comparison)</t>
        </is>
      </c>
      <c r="B8" s="184" t="n">
        <v>0.083</v>
      </c>
      <c r="C8" s="131" t="n">
        <v>0.04</v>
      </c>
      <c r="D8" s="201">
        <f>B8-C8</f>
        <v/>
      </c>
      <c r="E8" s="148" t="inlineStr">
        <is>
          <t>—</t>
        </is>
      </c>
      <c r="F8" s="132" t="inlineStr">
        <is>
          <t>Veterans with disabilities still outperform nonveterans with disabilities — but the gap is narrowing.</t>
        </is>
      </c>
      <c r="G8" s="200" t="n"/>
    </row>
    <row r="9" ht="36" customHeight="1" s="107">
      <c r="A9" s="155" t="inlineStr">
        <is>
          <t>Vet Headline (2.8%) — shown for reference</t>
        </is>
      </c>
      <c r="B9" s="203" t="inlineStr">
        <is>
          <t>2.8%</t>
        </is>
      </c>
      <c r="C9" s="204" t="inlineStr">
        <is>
          <t>—</t>
        </is>
      </c>
      <c r="D9" s="204" t="inlineStr">
        <is>
          <t>—</t>
        </is>
      </c>
      <c r="E9" s="204" t="inlineStr">
        <is>
          <t>—</t>
        </is>
      </c>
      <c r="F9" s="156" t="inlineStr">
        <is>
          <t>This is the number most reports stop at. These three rows above explain why that is insufficient.</t>
        </is>
      </c>
      <c r="G9" s="202" t="n"/>
    </row>
    <row r="10" ht="15" customHeight="1" s="107">
      <c r="A10" s="110" t="n"/>
      <c r="B10" s="110" t="n"/>
      <c r="C10" s="110" t="n"/>
      <c r="D10" s="110" t="n"/>
      <c r="E10" s="110" t="n"/>
      <c r="F10" s="110" t="n"/>
      <c r="G10" s="110" t="n"/>
    </row>
    <row r="11" ht="81.75" customHeight="1" s="107">
      <c r="A11" s="195" t="inlineStr">
        <is>
          <t xml:space="preserve">  ANALYST CONCLUSION: The 2.8% headline describes veterans without disabilities performing well. It does not describe the ~1.1M GWOT veterans with service-connected disabilities, whose true unemployment rate is 6.4% — 2.3x the headline. Any policy or hiring conversation that starts with 2.8% and stops there is working from an incomplete picture.</t>
        </is>
      </c>
      <c r="B11" s="123" t="n"/>
      <c r="C11" s="123" t="n"/>
      <c r="D11" s="123" t="n"/>
      <c r="E11" s="123" t="n"/>
      <c r="F11" s="123" t="n"/>
      <c r="G11" s="110" t="n"/>
    </row>
  </sheetData>
  <mergeCells count="4">
    <mergeCell ref="A11:F11"/>
    <mergeCell ref="A2:G2"/>
    <mergeCell ref="A1:G1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 filterMode="0">
    <tabColor rgb="FFC8A951"/>
    <outlinePr summaryBelow="1" summaryRight="1"/>
    <pageSetUpPr fitToPage="0"/>
  </sheetPr>
  <dimension ref="A1:F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106" min="1" max="2"/>
    <col width="16" customWidth="1" style="106" min="3" max="4"/>
    <col width="40" customWidth="1" style="106" min="5" max="5"/>
    <col width="60" customWidth="1" style="106" min="6" max="6"/>
  </cols>
  <sheetData>
    <row r="1" ht="25.5" customHeight="1" s="107">
      <c r="A1" s="137" t="inlineStr">
        <is>
          <t>PIVOT ANALYSIS 3: UNEMPLOYMENT RATE BY AGE GROUP × VETERAN STATUS (2023)</t>
        </is>
      </c>
    </row>
    <row r="2" ht="15.75" customHeight="1" s="107">
      <c r="A2" s="109" t="inlineStr">
        <is>
          <t>Source: BLS CPS 2023 Annual Estimates. Shows where the veteran employment story inverts by age.</t>
        </is>
      </c>
    </row>
    <row r="3" ht="15" customHeight="1" s="107">
      <c r="A3" s="110" t="n"/>
      <c r="B3" s="110" t="n"/>
      <c r="C3" s="110" t="n"/>
      <c r="D3" s="110" t="n"/>
      <c r="E3" s="110" t="n"/>
      <c r="F3" s="110" t="n"/>
    </row>
    <row r="4" ht="31.5" customHeight="1" s="107">
      <c r="A4" s="138" t="inlineStr">
        <is>
          <t>Age Group</t>
        </is>
      </c>
      <c r="B4" s="138" t="inlineStr">
        <is>
          <t>Veteran Rate</t>
        </is>
      </c>
      <c r="C4" s="138" t="inlineStr">
        <is>
          <t>Nonveteran Rate</t>
        </is>
      </c>
      <c r="D4" s="138" t="inlineStr">
        <is>
          <t>Gap (Vet − Non)</t>
        </is>
      </c>
      <c r="E4" s="138" t="inlineStr">
        <is>
          <t>Who Has the Advantage?</t>
        </is>
      </c>
      <c r="F4" s="138" t="inlineStr">
        <is>
          <t>Explanation</t>
        </is>
      </c>
    </row>
    <row r="5" ht="43.5" customHeight="1" s="107">
      <c r="A5" s="166" t="inlineStr">
        <is>
          <t>18–24</t>
        </is>
      </c>
      <c r="B5" s="196" t="n">
        <v>0.07199999999999999</v>
      </c>
      <c r="C5" s="205" t="n">
        <v>0.07000000000000001</v>
      </c>
      <c r="D5" s="198">
        <f>B5-C5</f>
        <v/>
      </c>
      <c r="E5" s="169" t="inlineStr">
        <is>
          <t>Veterans at DISADVANTAGE — youth transition is the hardest</t>
        </is>
      </c>
      <c r="F5" s="170" t="inlineStr">
        <is>
          <t>Young veterans compete in entry-level market with a military resume that civilians can't read. No civilian work experience yet. Often overqualified in reality but under-credentialed on paper.</t>
        </is>
      </c>
    </row>
    <row r="6" ht="43.5" customHeight="1" s="107">
      <c r="A6" s="146" t="inlineStr">
        <is>
          <t>25–34</t>
        </is>
      </c>
      <c r="B6" s="206" t="n">
        <v>0.033</v>
      </c>
      <c r="C6" s="135" t="n">
        <v>0.034</v>
      </c>
      <c r="D6" s="207">
        <f>B6-C6</f>
        <v/>
      </c>
      <c r="E6" s="208" t="inlineStr">
        <is>
          <t>Roughly EQUAL — transition gap nearly closed by mid-career</t>
        </is>
      </c>
      <c r="F6" s="136" t="inlineStr">
        <is>
          <t>Veterans who survived the early transition are now competitive. Skills are recognized. Post-9/11 veterans with disabilities still pull this rate higher than it appears.</t>
        </is>
      </c>
    </row>
    <row r="7" ht="43.5" customHeight="1" s="107">
      <c r="A7" s="148" t="inlineStr">
        <is>
          <t>35–54</t>
        </is>
      </c>
      <c r="B7" s="185" t="n">
        <v>0.021</v>
      </c>
      <c r="C7" s="131" t="n">
        <v>0.027</v>
      </c>
      <c r="D7" s="209">
        <f>B7-C7</f>
        <v/>
      </c>
      <c r="E7" s="210" t="inlineStr">
        <is>
          <t>Veterans at ADVANTAGE — experience now recognized</t>
        </is>
      </c>
      <c r="F7" s="132" t="inlineStr">
        <is>
          <t>Military leadership, project management, and operational discipline translate clearly at this level. Veterans 35+ consistently outperform nonveteran peers.</t>
        </is>
      </c>
    </row>
    <row r="8" ht="43.5" customHeight="1" s="107">
      <c r="A8" s="146" t="inlineStr">
        <is>
          <t>55+</t>
        </is>
      </c>
      <c r="B8" s="206" t="n">
        <v>0.023</v>
      </c>
      <c r="C8" s="135" t="n">
        <v>0.028</v>
      </c>
      <c r="D8" s="207">
        <f>B8-C8</f>
        <v/>
      </c>
      <c r="E8" s="208" t="inlineStr">
        <is>
          <t>Veterans at ADVANTAGE — career stability established</t>
        </is>
      </c>
      <c r="F8" s="136" t="inlineStr">
        <is>
          <t>Veterans who've maintained careers to this point show strong labor market positioning. Lower rate than nonveteran peers in same age band.</t>
        </is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 filterMode="0">
    <tabColor rgb="FF808080"/>
    <outlinePr summaryBelow="1" summaryRight="1"/>
    <pageSetUpPr fitToPage="0"/>
  </sheetPr>
  <dimension ref="A1:D5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0" customWidth="1" style="106" min="1" max="1"/>
    <col width="10" customWidth="1" style="106" min="2" max="4"/>
  </cols>
  <sheetData>
    <row r="1" ht="25.5" customHeight="1" s="107">
      <c r="A1" s="137" t="inlineStr">
        <is>
          <t>METHODOLOGY, DATA SOURCES &amp; ANALYST NOTES</t>
        </is>
      </c>
    </row>
    <row r="2" ht="15" customHeight="1" s="107">
      <c r="A2" s="211" t="n"/>
    </row>
    <row r="3" ht="21.75" customHeight="1" s="107">
      <c r="A3" s="212" t="inlineStr">
        <is>
          <t>PRIMARY DATA SOURCE</t>
        </is>
      </c>
    </row>
    <row r="4" ht="21.75" customHeight="1" s="107">
      <c r="A4" s="122" t="inlineStr">
        <is>
          <t xml:space="preserve">  •  U.S. Bureau of Labor Statistics (BLS), Current Population Survey (CPS)</t>
        </is>
      </c>
      <c r="B4" s="123" t="n"/>
      <c r="C4" s="123" t="n"/>
      <c r="D4" s="123" t="n"/>
    </row>
    <row r="5" ht="21.75" customHeight="1" s="107">
      <c r="A5" s="125" t="inlineStr">
        <is>
          <t xml:space="preserve">  •  Publication: 'Employment Situation of Veterans' — Annual Releases 2019–2024</t>
        </is>
      </c>
      <c r="B5" s="123" t="n"/>
      <c r="C5" s="123" t="n"/>
      <c r="D5" s="123" t="n"/>
    </row>
    <row r="6" ht="21.75" customHeight="1" s="107">
      <c r="A6" s="122" t="inlineStr">
        <is>
          <t xml:space="preserve">  •  BLS Aug 2023 Supplemental Survey — service-connected disability data</t>
        </is>
      </c>
      <c r="B6" s="123" t="n"/>
      <c r="C6" s="123" t="n"/>
      <c r="D6" s="123" t="n"/>
    </row>
    <row r="7" ht="21.75" customHeight="1" s="107">
      <c r="A7" s="125" t="inlineStr">
        <is>
          <t xml:space="preserve">  •  Survey: ~60,000 household sample monthly; annualized averages used throughout</t>
        </is>
      </c>
      <c r="B7" s="123" t="n"/>
      <c r="C7" s="123" t="n"/>
      <c r="D7" s="123" t="n"/>
    </row>
    <row r="8" ht="21.75" customHeight="1" s="107">
      <c r="A8" s="122" t="inlineStr">
        <is>
          <t xml:space="preserve">  •  Population: Civilian noninstitutional population, age 18 and over</t>
        </is>
      </c>
      <c r="B8" s="123" t="n"/>
      <c r="C8" s="123" t="n"/>
      <c r="D8" s="123" t="n"/>
    </row>
    <row r="9" ht="21.75" customHeight="1" s="107">
      <c r="A9" s="125" t="inlineStr">
        <is>
          <t xml:space="preserve">  •  URL: bls.gov/cps/demographics/veterans.htm</t>
        </is>
      </c>
      <c r="B9" s="123" t="n"/>
      <c r="C9" s="123" t="n"/>
      <c r="D9" s="123" t="n"/>
    </row>
    <row r="10" ht="15" customHeight="1" s="107">
      <c r="A10" s="211" t="n"/>
    </row>
    <row r="11" ht="21.75" customHeight="1" s="107">
      <c r="A11" s="212" t="inlineStr">
        <is>
          <t>SECONDARY SOURCES</t>
        </is>
      </c>
    </row>
    <row r="12" ht="21.75" customHeight="1" s="107">
      <c r="A12" s="122" t="inlineStr">
        <is>
          <t xml:space="preserve">  •  U.S. Census Bureau — 'Post-9/11 Veterans More Likely to Have a Service-Connected Disability' (2020)</t>
        </is>
      </c>
      <c r="B12" s="123" t="n"/>
      <c r="C12" s="123" t="n"/>
      <c r="D12" s="123" t="n"/>
    </row>
    <row r="13" ht="21.75" customHeight="1" s="107">
      <c r="A13" s="125" t="inlineStr">
        <is>
          <t xml:space="preserve">  •  U.S. Census Bureau — ACS Report: Trends in Veterans Disability Status (2024)</t>
        </is>
      </c>
      <c r="B13" s="123" t="n"/>
      <c r="C13" s="123" t="n"/>
      <c r="D13" s="123" t="n"/>
    </row>
    <row r="14" ht="21.75" customHeight="1" s="107">
      <c r="A14" s="122" t="inlineStr">
        <is>
          <t xml:space="preserve">  •  Congressional Budget Office — Income of Working-Age Veterans Receiving Disability Compensation</t>
        </is>
      </c>
      <c r="B14" s="123" t="n"/>
      <c r="C14" s="123" t="n"/>
      <c r="D14" s="123" t="n"/>
    </row>
    <row r="15" ht="21.75" customHeight="1" s="107">
      <c r="A15" s="125" t="inlineStr">
        <is>
          <t xml:space="preserve">  •  VA Veterans Benefits Administration — Characteristics of Claims reports</t>
        </is>
      </c>
      <c r="B15" s="123" t="n"/>
      <c r="C15" s="123" t="n"/>
      <c r="D15" s="123" t="n"/>
    </row>
    <row r="16" ht="21.75" customHeight="1" s="107">
      <c r="A16" s="122" t="inlineStr">
        <is>
          <t xml:space="preserve">  •  DOL VETS — Disabled Veteran Employment Factsheet</t>
        </is>
      </c>
      <c r="B16" s="123" t="n"/>
      <c r="C16" s="123" t="n"/>
      <c r="D16" s="123" t="n"/>
    </row>
    <row r="17" ht="15" customHeight="1" s="107">
      <c r="A17" s="211" t="n"/>
    </row>
    <row r="18" ht="21.75" customHeight="1" s="107">
      <c r="A18" s="212" t="inlineStr">
        <is>
          <t>ANALYTICAL APPROACH</t>
        </is>
      </c>
    </row>
    <row r="19" ht="21.75" customHeight="1" s="107">
      <c r="A19" s="125" t="inlineStr">
        <is>
          <t xml:space="preserve">  •  Five-year window (2019–2023) captures pre-COVID baseline, pandemic spike, and recovery arc</t>
        </is>
      </c>
      <c r="B19" s="123" t="n"/>
      <c r="C19" s="123" t="n"/>
      <c r="D19" s="123" t="n"/>
    </row>
    <row r="20" ht="21.75" customHeight="1" s="107">
      <c r="A20" s="122" t="inlineStr">
        <is>
          <t xml:space="preserve">  •  Annual averages used — monthly data smoothed to remove seasonal variance</t>
        </is>
      </c>
      <c r="B20" s="123" t="n"/>
      <c r="C20" s="123" t="n"/>
      <c r="D20" s="123" t="n"/>
    </row>
    <row r="21" ht="21.75" customHeight="1" s="107">
      <c r="A21" s="125" t="inlineStr">
        <is>
          <t xml:space="preserve">  •  Era analysis follows BLS service period definitions: GWOT (Sep 2001+), Gulf War I (1990-2001), Vietnam (1964-1975)</t>
        </is>
      </c>
      <c r="B21" s="123" t="n"/>
      <c r="C21" s="123" t="n"/>
      <c r="D21" s="123" t="n"/>
    </row>
    <row r="22" ht="21.75" customHeight="1" s="107">
      <c r="A22" s="122" t="inlineStr">
        <is>
          <t xml:space="preserve">  •  Disability analysis separates service-connected disability holders from non-holders within veteran cohorts</t>
        </is>
      </c>
      <c r="B22" s="123" t="n"/>
      <c r="C22" s="123" t="n"/>
      <c r="D22" s="123" t="n"/>
    </row>
    <row r="23" ht="21.75" customHeight="1" s="107">
      <c r="A23" s="125" t="inlineStr">
        <is>
          <t xml:space="preserve">  •  Pivot tables constructed to surface cross-group comparisons invisible in single-dimension summaries</t>
        </is>
      </c>
      <c r="B23" s="123" t="n"/>
      <c r="C23" s="123" t="n"/>
      <c r="D23" s="123" t="n"/>
    </row>
    <row r="24" ht="21.75" customHeight="1" s="107">
      <c r="A24" s="122" t="inlineStr">
        <is>
          <t xml:space="preserve">  •  Industry sector analysis uses BLS employed persons by industry and veteran status</t>
        </is>
      </c>
      <c r="B24" s="123" t="n"/>
      <c r="C24" s="123" t="n"/>
      <c r="D24" s="123" t="n"/>
    </row>
    <row r="25" ht="15" customHeight="1" s="107">
      <c r="A25" s="211" t="n"/>
    </row>
    <row r="26" ht="21.75" customHeight="1" s="107">
      <c r="A26" s="213" t="inlineStr">
        <is>
          <t>DATA LIMITATIONS &amp; CAVEATS</t>
        </is>
      </c>
    </row>
    <row r="27" ht="21.75" customHeight="1" s="107">
      <c r="A27" s="125" t="inlineStr">
        <is>
          <t xml:space="preserve">  •  18-24 veteran group has smaller CPS sample size — higher margin of error, interpret with caution</t>
        </is>
      </c>
      <c r="B27" s="123" t="n"/>
      <c r="C27" s="123" t="n"/>
      <c r="D27" s="123" t="n"/>
    </row>
    <row r="28" ht="21.75" customHeight="1" s="107">
      <c r="A28" s="122" t="inlineStr">
        <is>
          <t xml:space="preserve">  •  Disability unemployment data (Aug 2023) is from a supplemental survey — not a full annual average</t>
        </is>
      </c>
      <c r="B28" s="123" t="n"/>
      <c r="C28" s="123" t="n"/>
      <c r="D28" s="123" t="n"/>
    </row>
    <row r="29" ht="21.75" customHeight="1" s="107">
      <c r="A29" s="125" t="inlineStr">
        <is>
          <t xml:space="preserve">  •  Industry data reflects employment share, not unemployment rate — different analytical lens</t>
        </is>
      </c>
      <c r="B29" s="123" t="n"/>
      <c r="C29" s="123" t="n"/>
      <c r="D29" s="123" t="n"/>
    </row>
    <row r="30" ht="21.75" customHeight="1" s="107">
      <c r="A30" s="122" t="inlineStr">
        <is>
          <t xml:space="preserve">  •  Unemployment rate measures active job-seekers only — does not capture discouraged workers or underemployed veterans</t>
        </is>
      </c>
      <c r="B30" s="123" t="n"/>
      <c r="C30" s="123" t="n"/>
      <c r="D30" s="123" t="n"/>
    </row>
    <row r="31" ht="21.75" customHeight="1" s="107">
      <c r="A31" s="125" t="inlineStr">
        <is>
          <t xml:space="preserve">  •  2021 data reflects elevated labor market volatility; year-over-year comparisons are less stable</t>
        </is>
      </c>
      <c r="B31" s="123" t="n"/>
      <c r="C31" s="123" t="n"/>
      <c r="D31" s="123" t="n"/>
    </row>
    <row r="32" ht="21.75" customHeight="1" s="107">
      <c r="A32" s="122" t="inlineStr">
        <is>
          <t xml:space="preserve">  •  GWOT disability prevalence (43%) from Census/VA data — not directly from BLS CPS</t>
        </is>
      </c>
      <c r="B32" s="123" t="n"/>
      <c r="C32" s="123" t="n"/>
      <c r="D32" s="123" t="n"/>
    </row>
    <row r="33" ht="15" customHeight="1" s="107">
      <c r="A33" s="211" t="n"/>
    </row>
    <row r="34" ht="21.75" customHeight="1" s="107">
      <c r="A34" s="212" t="inlineStr">
        <is>
          <t>ANALYST NOTES</t>
        </is>
      </c>
    </row>
    <row r="35" ht="21.75" customHeight="1" s="107">
      <c r="A35" s="125" t="inlineStr">
        <is>
          <t xml:space="preserve">  •  Analyst: Patrick Neil Bradley</t>
        </is>
      </c>
      <c r="B35" s="123" t="n"/>
      <c r="C35" s="123" t="n"/>
      <c r="D35" s="123" t="n"/>
    </row>
    <row r="36" ht="21.75" customHeight="1" s="107">
      <c r="A36" s="122" t="inlineStr">
        <is>
          <t xml:space="preserve">  •  Tools: Microsoft Excel — data modeling, pivot analysis, formula-driven tables, charting</t>
        </is>
      </c>
      <c r="B36" s="123" t="n"/>
      <c r="C36" s="123" t="n"/>
      <c r="D36" s="123" t="n"/>
    </row>
    <row r="37" ht="21.75" customHeight="1" s="107">
      <c r="A37" s="125" t="inlineStr">
        <is>
          <t xml:space="preserve">  •  Purpose: Portfolio sample for Business / Data Analyst credential development</t>
        </is>
      </c>
      <c r="B37" s="123" t="n"/>
      <c r="C37" s="123" t="n"/>
      <c r="D37" s="123" t="n"/>
    </row>
    <row r="38" ht="21.75" customHeight="1" s="107">
      <c r="A38" s="122" t="inlineStr">
        <is>
          <t xml:space="preserve">  •  Website: PatrickNeilBradley.com</t>
        </is>
      </c>
      <c r="B38" s="123" t="n"/>
      <c r="C38" s="123" t="n"/>
      <c r="D38" s="123" t="n"/>
    </row>
    <row r="39" ht="21.75" customHeight="1" s="107">
      <c r="A39" s="125" t="inlineStr">
        <is>
          <t xml:space="preserve">  •  Version: 2.0 — April 2025 (revised to include disability and era detail)</t>
        </is>
      </c>
      <c r="B39" s="123" t="n"/>
      <c r="C39" s="123" t="n"/>
      <c r="D39" s="123" t="n"/>
    </row>
    <row r="41" ht="21.75" customHeight="1" s="107">
      <c r="A41" s="214" t="inlineStr">
        <is>
          <t>DATA DICTIONARY</t>
        </is>
      </c>
    </row>
    <row r="42" ht="19.5" customHeight="1" s="107">
      <c r="A42" s="211" t="inlineStr">
        <is>
          <t xml:space="preserve">  •  Year — Calendar year of observation (2019–2023).</t>
        </is>
      </c>
    </row>
    <row r="43" ht="19.5" customHeight="1" s="107">
      <c r="A43" s="211" t="inlineStr">
        <is>
          <t xml:space="preserve">  •  Veteran_Status — 'Veteran' if served in U.S. Armed Forces, 'Nonveteran' otherwise. Per BLS definition.</t>
        </is>
      </c>
    </row>
    <row r="44" ht="19.5" customHeight="1" s="107">
      <c r="A44" s="211" t="inlineStr">
        <is>
          <t xml:space="preserve">  •  Service_Era — BLS service-period category: Gulf War II (Post-9/11), Gulf War I (1990–2001), Vietnam Era, Korean/WWII/Other.</t>
        </is>
      </c>
    </row>
    <row r="45" ht="19.5" customHeight="1" s="107">
      <c r="A45" s="211" t="inlineStr">
        <is>
          <t xml:space="preserve">  •  Disability_Status — 'With Disability' = service-connected disability of any rating per VA; 'Without Disability' = no SCD; 'All' = combined.</t>
        </is>
      </c>
    </row>
    <row r="46" ht="19.5" customHeight="1" s="107">
      <c r="A46" s="211" t="inlineStr">
        <is>
          <t xml:space="preserve">  •  Age_Group — 18–24, 25–34, 35–54, 55+, or 'All Ages'. CPS estimates for 2023 annual.</t>
        </is>
      </c>
    </row>
    <row r="47" ht="19.5" customHeight="1" s="107">
      <c r="A47" s="211" t="inlineStr">
        <is>
          <t xml:space="preserve">  •  Unemployment_Rate — Share of the civilian labor force aged 18+ who are unemployed. Decimal (0.028 = 2.8%).</t>
        </is>
      </c>
    </row>
    <row r="48" ht="19.5" customHeight="1" s="107">
      <c r="A48" s="211" t="inlineStr">
        <is>
          <t xml:space="preserve">  •  Employment_Share_Pct — Share of the veteran labor force employed in a given industry, or share of a cohort carrying a service-connected disability. Decimal.</t>
        </is>
      </c>
    </row>
    <row r="49" ht="19.5" customHeight="1" s="107">
      <c r="A49" s="211" t="inlineStr">
        <is>
          <t xml:space="preserve">  •  Notes — Data period, release series, or analyst annotation.</t>
        </is>
      </c>
    </row>
    <row r="51" ht="21.75" customHeight="1" s="107">
      <c r="A51" s="214" t="inlineStr">
        <is>
          <t>VERSION HISTORY</t>
        </is>
      </c>
    </row>
    <row r="52" ht="15" customHeight="1" s="107">
      <c r="A52" s="211" t="inlineStr">
        <is>
          <t xml:space="preserve">  •  v1.0 — 2026-04-15  Initial build. Dashboard, Raw Data, three pivots, methodology.</t>
        </is>
      </c>
    </row>
    <row r="53" ht="26.85" customHeight="1" s="107">
      <c r="A53" s="211" t="inlineStr">
        <is>
          <t xml:space="preserve">  •  v1.1 — 2026-04-17  Polish pass. Standardized Arial / navy-gold palette, numeric percents, two native charts (era × year, disability × era), data dictionary appended, freeze panes on Raw Data.</t>
        </is>
      </c>
    </row>
  </sheetData>
  <mergeCells count="51">
    <mergeCell ref="A5:D5"/>
    <mergeCell ref="A17:D17"/>
    <mergeCell ref="A23:D23"/>
    <mergeCell ref="A8:D8"/>
    <mergeCell ref="A22:D22"/>
    <mergeCell ref="A53:D53"/>
    <mergeCell ref="A35:D35"/>
    <mergeCell ref="A4:D4"/>
    <mergeCell ref="A20:D20"/>
    <mergeCell ref="A38:D38"/>
    <mergeCell ref="A29:D29"/>
    <mergeCell ref="A52:D52"/>
    <mergeCell ref="A43:D43"/>
    <mergeCell ref="A19:D19"/>
    <mergeCell ref="A10:D10"/>
    <mergeCell ref="A28:D28"/>
    <mergeCell ref="A13:D13"/>
    <mergeCell ref="A44:D44"/>
    <mergeCell ref="A9:D9"/>
    <mergeCell ref="A31:D31"/>
    <mergeCell ref="A34:D34"/>
    <mergeCell ref="A48:D48"/>
    <mergeCell ref="A30:D30"/>
    <mergeCell ref="A39:D39"/>
    <mergeCell ref="A15:D15"/>
    <mergeCell ref="A24:D24"/>
    <mergeCell ref="A11:D11"/>
    <mergeCell ref="A49:D49"/>
    <mergeCell ref="A51:D51"/>
    <mergeCell ref="A36:D36"/>
    <mergeCell ref="A1:D1"/>
    <mergeCell ref="A45:D45"/>
    <mergeCell ref="A6:D6"/>
    <mergeCell ref="A7:D7"/>
    <mergeCell ref="A25:D25"/>
    <mergeCell ref="A41:D41"/>
    <mergeCell ref="A16:D16"/>
    <mergeCell ref="A46:D46"/>
    <mergeCell ref="A37:D37"/>
    <mergeCell ref="A18:D18"/>
    <mergeCell ref="A27:D27"/>
    <mergeCell ref="A12:D12"/>
    <mergeCell ref="A3:D3"/>
    <mergeCell ref="A21:D21"/>
    <mergeCell ref="A26:D26"/>
    <mergeCell ref="A2:D2"/>
    <mergeCell ref="A33:D33"/>
    <mergeCell ref="A47:D47"/>
    <mergeCell ref="A42:D42"/>
    <mergeCell ref="A32:D32"/>
    <mergeCell ref="A14:D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Patrick Neil Bradley</dc:creator>
  <dc:title xmlns:dc="http://purl.org/dc/elements/1.1/">Veteran Employment Gap Analysis — Data Workbook</dc:title>
  <dc:description xmlns:dc="http://purl.org/dc/elements/1.1/">Source data, pivots, and methodology for patrickneilbradley.com veteran employment gap analysis.</dc:description>
  <dc:subject xmlns:dc="http://purl.org/dc/elements/1.1/">BLS CPS 2019–2023 disaggregated analysis</dc:subject>
  <dc:language xmlns:dc="http://purl.org/dc/elements/1.1/">en-US</dc:language>
  <dcterms:created xmlns:dcterms="http://purl.org/dc/terms/" xmlns:xsi="http://www.w3.org/2001/XMLSchema-instance" xsi:type="dcterms:W3CDTF">2026-04-15T22:15:46Z</dcterms:created>
  <dcterms:modified xmlns:dcterms="http://purl.org/dc/terms/" xmlns:xsi="http://www.w3.org/2001/XMLSchema-instance" xsi:type="dcterms:W3CDTF">2026-04-17T23:19:58Z</dcterms:modified>
  <cp:lastModifiedBy>Patrick Neil Bradley</cp:lastModifiedBy>
  <cp:revision>1</cp:revision>
  <cp:keywords>veteran unemployment, BLS CPS, Post-9/11, TDIU, HR analytics</cp:keywords>
</cp:coreProperties>
</file>